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24" windowWidth="19368" windowHeight="8724" activeTab="1"/>
  </bookViews>
  <sheets>
    <sheet name="Belegungsplan" sheetId="1" r:id="rId1"/>
    <sheet name="Tabelle1" sheetId="2" r:id="rId2"/>
  </sheets>
  <definedNames>
    <definedName name="_xlnm.Print_Area" localSheetId="0">'Belegungsplan'!$B:$U</definedName>
    <definedName name="_xlnm.Print_Titles" localSheetId="0">'Belegungsplan'!$8:$9</definedName>
  </definedNames>
  <calcPr fullCalcOnLoad="1"/>
</workbook>
</file>

<file path=xl/sharedStrings.xml><?xml version="1.0" encoding="utf-8"?>
<sst xmlns="http://schemas.openxmlformats.org/spreadsheetml/2006/main" count="199" uniqueCount="61">
  <si>
    <t>Belegungsplan</t>
  </si>
  <si>
    <t>Kirchengemeinde</t>
  </si>
  <si>
    <t>Pfarrgemeinde</t>
  </si>
  <si>
    <t>Straße, Haus-Nr.</t>
  </si>
  <si>
    <t>PLZ, Ort</t>
  </si>
  <si>
    <t>Jahr</t>
  </si>
  <si>
    <t>SUMME</t>
  </si>
  <si>
    <t>Belegungstage/ Wo.</t>
  </si>
  <si>
    <r>
      <t xml:space="preserve">Hier bitte </t>
    </r>
    <r>
      <rPr>
        <b/>
        <u val="single"/>
        <sz val="9"/>
        <color indexed="60"/>
        <rFont val="Calibri"/>
        <family val="2"/>
      </rPr>
      <t>ZUERST</t>
    </r>
    <r>
      <rPr>
        <b/>
        <sz val="9"/>
        <color indexed="60"/>
        <rFont val="Calibri"/>
        <family val="2"/>
      </rPr>
      <t xml:space="preserve">  alle notwendigen Räume eintragen!
</t>
    </r>
  </si>
  <si>
    <t>AUSWERTUNG</t>
  </si>
  <si>
    <t>Gruppe / Veranstaltung</t>
  </si>
  <si>
    <t>Raum</t>
  </si>
  <si>
    <t>x-mal wöchentlich</t>
  </si>
  <si>
    <t>alle x Wochen</t>
  </si>
  <si>
    <t>monatlich</t>
  </si>
  <si>
    <t>x-mal jährlich</t>
  </si>
  <si>
    <t>MO</t>
  </si>
  <si>
    <t>DI</t>
  </si>
  <si>
    <t>MI</t>
  </si>
  <si>
    <t>DO</t>
  </si>
  <si>
    <t>FR</t>
  </si>
  <si>
    <t>SA</t>
  </si>
  <si>
    <t>SO</t>
  </si>
  <si>
    <t>Uhrzeit       (von)</t>
  </si>
  <si>
    <t>Uhrzeit       (bis)</t>
  </si>
  <si>
    <t>Dauer [Stunden]</t>
  </si>
  <si>
    <t>Teilnehmer zahl</t>
  </si>
  <si>
    <t>Belegungsstd./Wo.</t>
  </si>
  <si>
    <t>Nutzer/ Wo.</t>
  </si>
  <si>
    <t>Entgeld / Jahr [€]</t>
  </si>
  <si>
    <t>Belegungsstunde
pro Woche</t>
  </si>
  <si>
    <t>Nutzer
pro Woche</t>
  </si>
  <si>
    <t>Entgeld
 pro Jahr [€]</t>
  </si>
  <si>
    <t>-</t>
  </si>
  <si>
    <t>Raum 2</t>
  </si>
  <si>
    <t>Raum 3</t>
  </si>
  <si>
    <t>Raum 4</t>
  </si>
  <si>
    <t>Raum 5</t>
  </si>
  <si>
    <t>Raum 6</t>
  </si>
  <si>
    <t>Raum 7</t>
  </si>
  <si>
    <t>Raum 8</t>
  </si>
  <si>
    <t>Raum 9</t>
  </si>
  <si>
    <t>Raum 10</t>
  </si>
  <si>
    <r>
      <t>Mit freundlicher Unterstützung von:</t>
    </r>
    <r>
      <rPr>
        <sz val="10"/>
        <color indexed="8"/>
        <rFont val="TheSans B4 SemiLight"/>
        <family val="2"/>
      </rPr>
      <t xml:space="preserve"> </t>
    </r>
  </si>
  <si>
    <t>Saal</t>
  </si>
  <si>
    <t>X</t>
  </si>
  <si>
    <t>Heizkosten pro Monat</t>
  </si>
  <si>
    <t>Heizkosten pro Jahr</t>
  </si>
  <si>
    <t>Cent/kWh</t>
  </si>
  <si>
    <t>bei 200 m²</t>
  </si>
  <si>
    <t>Pfarrheim</t>
  </si>
  <si>
    <t>Heizkosten pro Woche 
(bei 0,25 €/h)</t>
  </si>
  <si>
    <t>kWh/m²/a</t>
  </si>
  <si>
    <t>kWh/m²/d</t>
  </si>
  <si>
    <t>kWh/m²/h</t>
  </si>
  <si>
    <t>m²</t>
  </si>
  <si>
    <t>GAS</t>
  </si>
  <si>
    <t>GAS €/kWh</t>
  </si>
  <si>
    <t>STROM</t>
  </si>
  <si>
    <t>STROM €/kWh</t>
  </si>
  <si>
    <t>ÖL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</si>
</sst>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h:mm;@"/>
    <numFmt numFmtId="166" formatCode="#,##0.00\ &quot;h/Wo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\ &quot;kWh/a&quot;"/>
    <numFmt numFmtId="181" formatCode="0\ &quot;kWh/d&quot;"/>
    <numFmt numFmtId="182" formatCode="0.0\ &quot;kWh/d&quot;"/>
    <numFmt numFmtId="183" formatCode="0.00\ &quot;kWh/d&quot;"/>
    <numFmt numFmtId="184" formatCode="0.00\ &quot;kWh/h&quot;"/>
    <numFmt numFmtId="185" formatCode="_-* #,##0.0\ &quot;€&quot;_-;\-* #,##0.0\ &quot;€&quot;_-;_-* &quot;-&quot;??\ &quot;€&quot;_-;_-@_-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0\ &quot;kWh/m²/a&quot;"/>
    <numFmt numFmtId="190" formatCode="0.00\ &quot;€/kWh&quot;"/>
    <numFmt numFmtId="191" formatCode="0.000\ &quot;kWh/d&quot;"/>
    <numFmt numFmtId="192" formatCode="[$-407]dddd\,\ d\.\ mmmm\ yyyy"/>
  </numFmts>
  <fonts count="57">
    <font>
      <sz val="10"/>
      <color theme="1"/>
      <name val="TheSans B5 Plain"/>
      <family val="2"/>
    </font>
    <font>
      <sz val="10"/>
      <color indexed="8"/>
      <name val="TheSans B5 Plain"/>
      <family val="2"/>
    </font>
    <font>
      <b/>
      <sz val="9"/>
      <color indexed="60"/>
      <name val="Calibri"/>
      <family val="2"/>
    </font>
    <font>
      <b/>
      <u val="single"/>
      <sz val="9"/>
      <color indexed="60"/>
      <name val="Calibri"/>
      <family val="2"/>
    </font>
    <font>
      <sz val="10"/>
      <name val="Arial"/>
      <family val="2"/>
    </font>
    <font>
      <sz val="10"/>
      <color indexed="8"/>
      <name val="TheSans B4 SemiLight"/>
      <family val="2"/>
    </font>
    <font>
      <sz val="10"/>
      <color indexed="9"/>
      <name val="TheSans B5 Plain"/>
      <family val="2"/>
    </font>
    <font>
      <b/>
      <sz val="10"/>
      <color indexed="63"/>
      <name val="TheSans B5 Plain"/>
      <family val="2"/>
    </font>
    <font>
      <b/>
      <sz val="10"/>
      <color indexed="52"/>
      <name val="TheSans B5 Plain"/>
      <family val="2"/>
    </font>
    <font>
      <u val="single"/>
      <sz val="10"/>
      <color indexed="20"/>
      <name val="TheSans B5 Plain"/>
      <family val="2"/>
    </font>
    <font>
      <sz val="10"/>
      <color indexed="62"/>
      <name val="TheSans B5 Plain"/>
      <family val="2"/>
    </font>
    <font>
      <b/>
      <sz val="10"/>
      <color indexed="8"/>
      <name val="TheSans B5 Plain"/>
      <family val="2"/>
    </font>
    <font>
      <i/>
      <sz val="10"/>
      <color indexed="23"/>
      <name val="TheSans B5 Plain"/>
      <family val="2"/>
    </font>
    <font>
      <sz val="10"/>
      <color indexed="17"/>
      <name val="TheSans B5 Plain"/>
      <family val="2"/>
    </font>
    <font>
      <u val="single"/>
      <sz val="10"/>
      <color indexed="12"/>
      <name val="TheSans B5 Plain"/>
      <family val="2"/>
    </font>
    <font>
      <sz val="10"/>
      <color indexed="60"/>
      <name val="TheSans B5 Plain"/>
      <family val="2"/>
    </font>
    <font>
      <sz val="10"/>
      <color indexed="20"/>
      <name val="TheSans B5 Plai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heSans B5 Plain"/>
      <family val="2"/>
    </font>
    <font>
      <b/>
      <sz val="13"/>
      <color indexed="56"/>
      <name val="TheSans B5 Plain"/>
      <family val="2"/>
    </font>
    <font>
      <b/>
      <sz val="11"/>
      <color indexed="56"/>
      <name val="TheSans B5 Plain"/>
      <family val="2"/>
    </font>
    <font>
      <sz val="10"/>
      <color indexed="52"/>
      <name val="TheSans B5 Plain"/>
      <family val="2"/>
    </font>
    <font>
      <sz val="10"/>
      <color indexed="10"/>
      <name val="TheSans B5 Plain"/>
      <family val="2"/>
    </font>
    <font>
      <b/>
      <sz val="10"/>
      <color indexed="9"/>
      <name val="TheSans B5 Plain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7"/>
      <color indexed="8"/>
      <name val="TheSans B4 SemiLight"/>
      <family val="2"/>
    </font>
    <font>
      <sz val="10"/>
      <color theme="0"/>
      <name val="TheSans B5 Plain"/>
      <family val="2"/>
    </font>
    <font>
      <b/>
      <sz val="10"/>
      <color rgb="FF3F3F3F"/>
      <name val="TheSans B5 Plain"/>
      <family val="2"/>
    </font>
    <font>
      <b/>
      <sz val="10"/>
      <color rgb="FFFA7D00"/>
      <name val="TheSans B5 Plain"/>
      <family val="2"/>
    </font>
    <font>
      <u val="single"/>
      <sz val="10"/>
      <color theme="11"/>
      <name val="TheSans B5 Plain"/>
      <family val="2"/>
    </font>
    <font>
      <sz val="10"/>
      <color rgb="FF3F3F76"/>
      <name val="TheSans B5 Plain"/>
      <family val="2"/>
    </font>
    <font>
      <b/>
      <sz val="10"/>
      <color theme="1"/>
      <name val="TheSans B5 Plain"/>
      <family val="2"/>
    </font>
    <font>
      <i/>
      <sz val="10"/>
      <color rgb="FF7F7F7F"/>
      <name val="TheSans B5 Plain"/>
      <family val="2"/>
    </font>
    <font>
      <sz val="10"/>
      <color rgb="FF006100"/>
      <name val="TheSans B5 Plain"/>
      <family val="2"/>
    </font>
    <font>
      <u val="single"/>
      <sz val="10"/>
      <color theme="10"/>
      <name val="TheSans B5 Plain"/>
      <family val="2"/>
    </font>
    <font>
      <sz val="10"/>
      <color rgb="FF9C6500"/>
      <name val="TheSans B5 Plain"/>
      <family val="2"/>
    </font>
    <font>
      <sz val="10"/>
      <color rgb="FF9C0006"/>
      <name val="TheSans B5 Plai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TheSans B5 Plain"/>
      <family val="2"/>
    </font>
    <font>
      <b/>
      <sz val="13"/>
      <color theme="3"/>
      <name val="TheSans B5 Plain"/>
      <family val="2"/>
    </font>
    <font>
      <b/>
      <sz val="11"/>
      <color theme="3"/>
      <name val="TheSans B5 Plain"/>
      <family val="2"/>
    </font>
    <font>
      <sz val="10"/>
      <color rgb="FFFA7D00"/>
      <name val="TheSans B5 Plain"/>
      <family val="2"/>
    </font>
    <font>
      <sz val="10"/>
      <color rgb="FFFF0000"/>
      <name val="TheSans B5 Plain"/>
      <family val="2"/>
    </font>
    <font>
      <b/>
      <sz val="10"/>
      <color theme="0"/>
      <name val="TheSans B5 Plain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TheSans B4 SemiLight"/>
      <family val="2"/>
    </font>
    <font>
      <b/>
      <sz val="9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/>
      <bottom style="hair">
        <color theme="1" tint="0.49998000264167786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>
        <color indexed="63"/>
      </left>
      <right style="hair">
        <color theme="1" tint="0.49998000264167786"/>
      </right>
      <top/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/>
      <bottom style="thin"/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4">
    <xf numFmtId="0" fontId="0" fillId="0" borderId="0" xfId="0" applyAlignment="1">
      <alignment/>
    </xf>
    <xf numFmtId="0" fontId="25" fillId="0" borderId="0" xfId="54" applyFont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/>
      <protection/>
    </xf>
    <xf numFmtId="0" fontId="45" fillId="0" borderId="0" xfId="54" applyFont="1">
      <alignment/>
      <protection/>
    </xf>
    <xf numFmtId="0" fontId="25" fillId="0" borderId="0" xfId="54" applyFont="1" applyBorder="1" applyAlignment="1">
      <alignment horizontal="center"/>
      <protection/>
    </xf>
    <xf numFmtId="14" fontId="25" fillId="0" borderId="0" xfId="54" applyNumberFormat="1" applyFont="1" applyFill="1" applyBorder="1" applyAlignment="1">
      <alignment horizontal="center"/>
      <protection/>
    </xf>
    <xf numFmtId="0" fontId="25" fillId="0" borderId="10" xfId="54" applyFont="1" applyBorder="1" applyAlignment="1">
      <alignment vertical="center"/>
      <protection/>
    </xf>
    <xf numFmtId="0" fontId="25" fillId="0" borderId="11" xfId="54" applyFont="1" applyBorder="1" applyAlignment="1">
      <alignment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5" fillId="0" borderId="13" xfId="54" applyFont="1" applyBorder="1" applyAlignment="1">
      <alignment/>
      <protection/>
    </xf>
    <xf numFmtId="0" fontId="25" fillId="0" borderId="14" xfId="54" applyFont="1" applyBorder="1" applyAlignment="1">
      <alignment/>
      <protection/>
    </xf>
    <xf numFmtId="49" fontId="25" fillId="10" borderId="15" xfId="54" applyNumberFormat="1" applyFont="1" applyFill="1" applyBorder="1" applyAlignment="1" applyProtection="1">
      <alignment horizontal="center" vertical="center"/>
      <protection locked="0"/>
    </xf>
    <xf numFmtId="0" fontId="27" fillId="0" borderId="0" xfId="54" applyFont="1" applyAlignment="1">
      <alignment horizontal="left" vertical="center"/>
      <protection/>
    </xf>
    <xf numFmtId="0" fontId="28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2" fontId="25" fillId="0" borderId="13" xfId="54" applyNumberFormat="1" applyFont="1" applyBorder="1">
      <alignment/>
      <protection/>
    </xf>
    <xf numFmtId="1" fontId="25" fillId="0" borderId="17" xfId="54" applyNumberFormat="1" applyFont="1" applyBorder="1">
      <alignment/>
      <protection/>
    </xf>
    <xf numFmtId="164" fontId="25" fillId="0" borderId="15" xfId="54" applyNumberFormat="1" applyFont="1" applyBorder="1">
      <alignment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 textRotation="90" wrapText="1"/>
      <protection/>
    </xf>
    <xf numFmtId="0" fontId="25" fillId="0" borderId="20" xfId="54" applyFont="1" applyBorder="1" applyAlignment="1">
      <alignment horizontal="center" vertical="center" textRotation="90"/>
      <protection/>
    </xf>
    <xf numFmtId="0" fontId="25" fillId="0" borderId="21" xfId="54" applyFont="1" applyBorder="1" applyAlignment="1">
      <alignment horizontal="center" vertical="center" textRotation="90"/>
      <protection/>
    </xf>
    <xf numFmtId="0" fontId="25" fillId="0" borderId="22" xfId="54" applyFont="1" applyBorder="1" applyAlignment="1">
      <alignment horizontal="center" vertical="center" textRotation="90"/>
      <protection/>
    </xf>
    <xf numFmtId="0" fontId="25" fillId="0" borderId="23" xfId="54" applyFont="1" applyBorder="1" applyAlignment="1">
      <alignment horizontal="center" vertical="center"/>
      <protection/>
    </xf>
    <xf numFmtId="0" fontId="25" fillId="0" borderId="23" xfId="54" applyFont="1" applyBorder="1" applyAlignment="1">
      <alignment horizontal="center" vertical="center" textRotation="90" wrapText="1"/>
      <protection/>
    </xf>
    <xf numFmtId="0" fontId="25" fillId="0" borderId="24" xfId="54" applyFont="1" applyBorder="1" applyAlignment="1">
      <alignment horizontal="center" vertical="center" textRotation="90" wrapText="1"/>
      <protection/>
    </xf>
    <xf numFmtId="0" fontId="25" fillId="0" borderId="20" xfId="54" applyFont="1" applyBorder="1" applyAlignment="1">
      <alignment horizontal="center" vertical="center" textRotation="90" wrapText="1"/>
      <protection/>
    </xf>
    <xf numFmtId="0" fontId="25" fillId="0" borderId="25" xfId="54" applyFont="1" applyBorder="1" applyAlignment="1" applyProtection="1">
      <alignment horizontal="center" vertical="center" textRotation="90" wrapText="1"/>
      <protection/>
    </xf>
    <xf numFmtId="0" fontId="29" fillId="0" borderId="21" xfId="54" applyFont="1" applyBorder="1" applyAlignment="1">
      <alignment horizontal="center" vertical="center" textRotation="90" wrapText="1"/>
      <protection/>
    </xf>
    <xf numFmtId="0" fontId="25" fillId="0" borderId="22" xfId="54" applyFont="1" applyBorder="1" applyAlignment="1">
      <alignment horizontal="center" vertical="center" textRotation="90" wrapText="1"/>
      <protection/>
    </xf>
    <xf numFmtId="0" fontId="25" fillId="0" borderId="18" xfId="54" applyFont="1" applyBorder="1" applyAlignment="1">
      <alignment horizontal="center" vertical="center" textRotation="90" wrapText="1"/>
      <protection/>
    </xf>
    <xf numFmtId="0" fontId="25" fillId="0" borderId="0" xfId="54" applyFont="1" applyAlignment="1">
      <alignment horizontal="center" textRotation="90" wrapText="1"/>
      <protection/>
    </xf>
    <xf numFmtId="0" fontId="25" fillId="0" borderId="26" xfId="54" applyFont="1" applyFill="1" applyBorder="1" applyAlignment="1">
      <alignment horizontal="center" vertical="center" wrapText="1"/>
      <protection/>
    </xf>
    <xf numFmtId="0" fontId="25" fillId="0" borderId="27" xfId="54" applyFont="1" applyFill="1" applyBorder="1" applyAlignment="1">
      <alignment horizontal="center" vertical="center" wrapText="1"/>
      <protection/>
    </xf>
    <xf numFmtId="0" fontId="53" fillId="0" borderId="28" xfId="54" applyFont="1" applyFill="1" applyBorder="1" applyAlignment="1">
      <alignment horizontal="center" vertical="center" wrapText="1"/>
      <protection/>
    </xf>
    <xf numFmtId="0" fontId="25" fillId="4" borderId="29" xfId="54" applyFont="1" applyFill="1" applyBorder="1" applyProtection="1">
      <alignment/>
      <protection locked="0"/>
    </xf>
    <xf numFmtId="0" fontId="25" fillId="4" borderId="30" xfId="54" applyFont="1" applyFill="1" applyBorder="1" applyAlignment="1" applyProtection="1">
      <alignment horizontal="center"/>
      <protection locked="0"/>
    </xf>
    <xf numFmtId="0" fontId="25" fillId="4" borderId="31" xfId="54" applyFont="1" applyFill="1" applyBorder="1" applyAlignment="1" applyProtection="1">
      <alignment horizontal="center"/>
      <protection locked="0"/>
    </xf>
    <xf numFmtId="0" fontId="25" fillId="4" borderId="12" xfId="54" applyFont="1" applyFill="1" applyBorder="1" applyAlignment="1" applyProtection="1">
      <alignment horizontal="center"/>
      <protection locked="0"/>
    </xf>
    <xf numFmtId="0" fontId="25" fillId="4" borderId="32" xfId="54" applyFont="1" applyFill="1" applyBorder="1" applyAlignment="1" applyProtection="1">
      <alignment horizontal="center"/>
      <protection locked="0"/>
    </xf>
    <xf numFmtId="0" fontId="25" fillId="4" borderId="33" xfId="54" applyFont="1" applyFill="1" applyBorder="1" applyAlignment="1" applyProtection="1">
      <alignment horizontal="center"/>
      <protection locked="0"/>
    </xf>
    <xf numFmtId="0" fontId="25" fillId="4" borderId="10" xfId="54" applyFont="1" applyFill="1" applyBorder="1" applyAlignment="1" applyProtection="1">
      <alignment horizontal="center"/>
      <protection locked="0"/>
    </xf>
    <xf numFmtId="165" fontId="25" fillId="4" borderId="12" xfId="54" applyNumberFormat="1" applyFont="1" applyFill="1" applyBorder="1" applyAlignment="1" applyProtection="1">
      <alignment horizontal="center"/>
      <protection locked="0"/>
    </xf>
    <xf numFmtId="165" fontId="25" fillId="4" borderId="31" xfId="54" applyNumberFormat="1" applyFont="1" applyFill="1" applyBorder="1" applyAlignment="1" applyProtection="1">
      <alignment horizontal="center"/>
      <protection locked="0"/>
    </xf>
    <xf numFmtId="2" fontId="25" fillId="0" borderId="31" xfId="54" applyNumberFormat="1" applyFont="1" applyBorder="1">
      <alignment/>
      <protection/>
    </xf>
    <xf numFmtId="0" fontId="25" fillId="4" borderId="34" xfId="54" applyFont="1" applyFill="1" applyBorder="1" applyProtection="1">
      <alignment/>
      <protection locked="0"/>
    </xf>
    <xf numFmtId="2" fontId="25" fillId="0" borderId="12" xfId="54" applyNumberFormat="1" applyFont="1" applyBorder="1">
      <alignment/>
      <protection/>
    </xf>
    <xf numFmtId="164" fontId="25" fillId="4" borderId="29" xfId="54" applyNumberFormat="1" applyFont="1" applyFill="1" applyBorder="1" applyProtection="1">
      <alignment/>
      <protection locked="0"/>
    </xf>
    <xf numFmtId="0" fontId="31" fillId="16" borderId="35" xfId="54" applyFont="1" applyFill="1" applyBorder="1" applyAlignment="1" applyProtection="1">
      <alignment horizontal="center"/>
      <protection locked="0"/>
    </xf>
    <xf numFmtId="166" fontId="54" fillId="0" borderId="26" xfId="0" applyNumberFormat="1" applyFont="1" applyFill="1" applyBorder="1" applyAlignment="1">
      <alignment horizontal="center"/>
    </xf>
    <xf numFmtId="3" fontId="54" fillId="0" borderId="27" xfId="0" applyNumberFormat="1" applyFont="1" applyFill="1" applyBorder="1" applyAlignment="1">
      <alignment horizontal="center"/>
    </xf>
    <xf numFmtId="44" fontId="45" fillId="0" borderId="28" xfId="61" applyFont="1" applyFill="1" applyBorder="1" applyAlignment="1">
      <alignment/>
    </xf>
    <xf numFmtId="166" fontId="54" fillId="0" borderId="36" xfId="0" applyNumberFormat="1" applyFont="1" applyFill="1" applyBorder="1" applyAlignment="1">
      <alignment horizontal="center"/>
    </xf>
    <xf numFmtId="3" fontId="54" fillId="0" borderId="37" xfId="0" applyNumberFormat="1" applyFont="1" applyFill="1" applyBorder="1" applyAlignment="1">
      <alignment horizontal="center"/>
    </xf>
    <xf numFmtId="0" fontId="31" fillId="16" borderId="38" xfId="54" applyFont="1" applyFill="1" applyBorder="1" applyAlignment="1" applyProtection="1">
      <alignment horizontal="center"/>
      <protection locked="0"/>
    </xf>
    <xf numFmtId="166" fontId="54" fillId="0" borderId="39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44" fontId="45" fillId="0" borderId="41" xfId="61" applyFont="1" applyFill="1" applyBorder="1" applyAlignment="1">
      <alignment/>
    </xf>
    <xf numFmtId="166" fontId="54" fillId="0" borderId="0" xfId="0" applyNumberFormat="1" applyFont="1" applyAlignment="1">
      <alignment horizontal="center"/>
    </xf>
    <xf numFmtId="3" fontId="54" fillId="0" borderId="0" xfId="0" applyNumberFormat="1" applyFont="1" applyBorder="1" applyAlignment="1">
      <alignment horizontal="center"/>
    </xf>
    <xf numFmtId="44" fontId="54" fillId="0" borderId="0" xfId="61" applyFont="1" applyBorder="1" applyAlignment="1">
      <alignment horizontal="center"/>
    </xf>
    <xf numFmtId="0" fontId="54" fillId="0" borderId="0" xfId="0" applyFont="1" applyAlignment="1">
      <alignment/>
    </xf>
    <xf numFmtId="0" fontId="25" fillId="0" borderId="0" xfId="54" applyFont="1" applyFill="1" applyAlignment="1">
      <alignment horizontal="center"/>
      <protection/>
    </xf>
    <xf numFmtId="0" fontId="55" fillId="0" borderId="0" xfId="0" applyFont="1" applyAlignment="1">
      <alignment horizontal="right"/>
    </xf>
    <xf numFmtId="44" fontId="0" fillId="0" borderId="0" xfId="61" applyFont="1" applyAlignment="1">
      <alignment/>
    </xf>
    <xf numFmtId="44" fontId="54" fillId="0" borderId="42" xfId="61" applyFont="1" applyFill="1" applyBorder="1" applyAlignment="1">
      <alignment horizontal="center"/>
    </xf>
    <xf numFmtId="44" fontId="45" fillId="0" borderId="0" xfId="54" applyNumberFormat="1" applyFont="1">
      <alignment/>
      <protection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90" fontId="0" fillId="0" borderId="0" xfId="61" applyNumberFormat="1" applyFont="1" applyAlignment="1">
      <alignment horizontal="center"/>
    </xf>
    <xf numFmtId="189" fontId="39" fillId="0" borderId="0" xfId="0" applyNumberFormat="1" applyFont="1" applyAlignment="1">
      <alignment horizontal="center"/>
    </xf>
    <xf numFmtId="0" fontId="25" fillId="10" borderId="10" xfId="54" applyFont="1" applyFill="1" applyBorder="1" applyAlignment="1" applyProtection="1">
      <alignment horizontal="center" vertical="center"/>
      <protection locked="0"/>
    </xf>
    <xf numFmtId="0" fontId="25" fillId="10" borderId="11" xfId="54" applyFont="1" applyFill="1" applyBorder="1" applyAlignment="1" applyProtection="1">
      <alignment horizontal="center" vertical="center"/>
      <protection locked="0"/>
    </xf>
    <xf numFmtId="0" fontId="25" fillId="10" borderId="12" xfId="54" applyFont="1" applyFill="1" applyBorder="1" applyAlignment="1" applyProtection="1">
      <alignment horizontal="center" vertical="center"/>
      <protection locked="0"/>
    </xf>
    <xf numFmtId="49" fontId="25" fillId="10" borderId="31" xfId="54" applyNumberFormat="1" applyFont="1" applyFill="1" applyBorder="1" applyAlignment="1" applyProtection="1">
      <alignment horizontal="center" vertical="center"/>
      <protection locked="0"/>
    </xf>
    <xf numFmtId="0" fontId="25" fillId="0" borderId="13" xfId="54" applyFont="1" applyBorder="1" applyAlignment="1">
      <alignment horizontal="center"/>
      <protection/>
    </xf>
    <xf numFmtId="0" fontId="25" fillId="0" borderId="14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56" fillId="16" borderId="43" xfId="54" applyFont="1" applyFill="1" applyBorder="1" applyAlignment="1">
      <alignment horizontal="center" vertical="center" wrapText="1"/>
      <protection/>
    </xf>
    <xf numFmtId="0" fontId="28" fillId="16" borderId="44" xfId="54" applyFont="1" applyFill="1" applyBorder="1" applyAlignment="1">
      <alignment horizontal="center" vertical="center" wrapText="1"/>
      <protection/>
    </xf>
    <xf numFmtId="0" fontId="45" fillId="0" borderId="45" xfId="54" applyFont="1" applyFill="1" applyBorder="1" applyAlignment="1">
      <alignment horizontal="center"/>
      <protection/>
    </xf>
    <xf numFmtId="0" fontId="45" fillId="0" borderId="46" xfId="54" applyFont="1" applyFill="1" applyBorder="1" applyAlignment="1">
      <alignment horizontal="center"/>
      <protection/>
    </xf>
    <xf numFmtId="0" fontId="45" fillId="0" borderId="47" xfId="54" applyFont="1" applyFill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5" fillId="0" borderId="48" xfId="54" applyFont="1" applyBorder="1" applyAlignment="1">
      <alignment horizontal="center" vertical="center"/>
      <protection/>
    </xf>
    <xf numFmtId="49" fontId="25" fillId="0" borderId="49" xfId="54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61" applyFont="1" applyAlignment="1">
      <alignment/>
    </xf>
    <xf numFmtId="186" fontId="0" fillId="0" borderId="0" xfId="61" applyNumberFormat="1" applyFont="1" applyAlignment="1">
      <alignment/>
    </xf>
    <xf numFmtId="44" fontId="0" fillId="0" borderId="0" xfId="61" applyNumberFormat="1" applyFont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8</xdr:row>
      <xdr:rowOff>590550</xdr:rowOff>
    </xdr:from>
    <xdr:to>
      <xdr:col>22</xdr:col>
      <xdr:colOff>876300</xdr:colOff>
      <xdr:row>8</xdr:row>
      <xdr:rowOff>1104900</xdr:rowOff>
    </xdr:to>
    <xdr:sp>
      <xdr:nvSpPr>
        <xdr:cNvPr id="1" name="Pfeil nach unten 1"/>
        <xdr:cNvSpPr>
          <a:spLocks/>
        </xdr:cNvSpPr>
      </xdr:nvSpPr>
      <xdr:spPr>
        <a:xfrm>
          <a:off x="10058400" y="2209800"/>
          <a:ext cx="590550" cy="50482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eSans B5 Plain"/>
              <a:ea typeface="TheSans B5 Plain"/>
              <a:cs typeface="TheSans B5 Plain"/>
            </a:rPr>
            <a:t/>
          </a:r>
        </a:p>
      </xdr:txBody>
    </xdr:sp>
    <xdr:clientData/>
  </xdr:twoCellAnchor>
  <xdr:twoCellAnchor editAs="oneCell">
    <xdr:from>
      <xdr:col>20</xdr:col>
      <xdr:colOff>161925</xdr:colOff>
      <xdr:row>0</xdr:row>
      <xdr:rowOff>209550</xdr:rowOff>
    </xdr:from>
    <xdr:to>
      <xdr:col>21</xdr:col>
      <xdr:colOff>76200</xdr:colOff>
      <xdr:row>3</xdr:row>
      <xdr:rowOff>28575</xdr:rowOff>
    </xdr:to>
    <xdr:pic>
      <xdr:nvPicPr>
        <xdr:cNvPr id="2" name="Grafi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20955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zoomScalePageLayoutView="0" workbookViewId="0" topLeftCell="B7">
      <selection activeCell="W22" sqref="W22"/>
    </sheetView>
  </sheetViews>
  <sheetFormatPr defaultColWidth="3.625" defaultRowHeight="12.75"/>
  <cols>
    <col min="1" max="1" width="4.00390625" style="1" hidden="1" customWidth="1"/>
    <col min="2" max="3" width="16.625" style="3" customWidth="1"/>
    <col min="4" max="5" width="3.625" style="6" customWidth="1"/>
    <col min="6" max="14" width="3.625" style="4" customWidth="1"/>
    <col min="15" max="16" width="5.625" style="4" customWidth="1"/>
    <col min="17" max="17" width="7.625" style="3" customWidth="1"/>
    <col min="18" max="18" width="5.625" style="3" customWidth="1"/>
    <col min="19" max="20" width="8.375" style="3" customWidth="1"/>
    <col min="21" max="21" width="11.50390625" style="3" customWidth="1"/>
    <col min="22" max="22" width="2.50390625" style="3" customWidth="1"/>
    <col min="23" max="23" width="15.375" style="5" customWidth="1"/>
    <col min="24" max="24" width="13.875" style="5" bestFit="1" customWidth="1"/>
    <col min="25" max="25" width="9.25390625" style="5" bestFit="1" customWidth="1"/>
    <col min="26" max="26" width="12.375" style="5" bestFit="1" customWidth="1"/>
    <col min="27" max="248" width="11.50390625" style="5" customWidth="1"/>
    <col min="249" max="249" width="4.00390625" style="5" customWidth="1"/>
    <col min="250" max="251" width="16.625" style="5" customWidth="1"/>
    <col min="252" max="16384" width="3.625" style="5" customWidth="1"/>
  </cols>
  <sheetData>
    <row r="1" spans="1:21" ht="18.75">
      <c r="A1" s="1">
        <v>1</v>
      </c>
      <c r="B1" s="2" t="s">
        <v>0</v>
      </c>
      <c r="D1" s="95">
        <f>U6</f>
        <v>0</v>
      </c>
      <c r="E1" s="95"/>
      <c r="F1" s="95"/>
      <c r="G1" s="95"/>
      <c r="S1" s="5"/>
      <c r="T1" s="5"/>
      <c r="U1" s="71" t="s">
        <v>43</v>
      </c>
    </row>
    <row r="2" spans="2:21" ht="18.75">
      <c r="B2" s="2"/>
      <c r="S2" s="6"/>
      <c r="T2" s="6"/>
      <c r="U2" s="7"/>
    </row>
    <row r="3" spans="2:16" ht="15">
      <c r="B3" s="8" t="s">
        <v>1</v>
      </c>
      <c r="C3" s="9"/>
      <c r="D3" s="10"/>
      <c r="E3" s="11"/>
      <c r="F3" s="96" t="s">
        <v>2</v>
      </c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">
      <c r="A4" s="1">
        <v>2</v>
      </c>
      <c r="B4" s="83"/>
      <c r="C4" s="84"/>
      <c r="D4" s="84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2:16" ht="15" thickBot="1">
      <c r="B5" s="12" t="s">
        <v>3</v>
      </c>
      <c r="C5" s="13"/>
      <c r="D5" s="14"/>
      <c r="E5" s="15"/>
      <c r="F5" s="97" t="s">
        <v>4</v>
      </c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21" ht="15" thickBot="1">
      <c r="A6" s="1">
        <v>5</v>
      </c>
      <c r="B6" s="83"/>
      <c r="C6" s="84"/>
      <c r="D6" s="84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16" t="s">
        <v>5</v>
      </c>
      <c r="T6" s="17"/>
      <c r="U6" s="18"/>
    </row>
    <row r="7" ht="15" thickBot="1">
      <c r="B7" s="19"/>
    </row>
    <row r="8" spans="2:26" ht="15" thickBot="1">
      <c r="B8" s="20" t="s">
        <v>6</v>
      </c>
      <c r="C8" s="16"/>
      <c r="D8" s="21"/>
      <c r="E8" s="21"/>
      <c r="F8" s="21"/>
      <c r="G8" s="21"/>
      <c r="H8" s="21" t="s">
        <v>7</v>
      </c>
      <c r="I8" s="21"/>
      <c r="J8" s="21"/>
      <c r="K8" s="21"/>
      <c r="L8" s="21"/>
      <c r="M8" s="87">
        <f>O147</f>
        <v>2</v>
      </c>
      <c r="N8" s="88"/>
      <c r="O8" s="87"/>
      <c r="P8" s="89"/>
      <c r="Q8" s="89"/>
      <c r="R8" s="88"/>
      <c r="S8" s="22">
        <f>SUM(S10:S146)</f>
        <v>2.0000000000000036</v>
      </c>
      <c r="T8" s="23">
        <f>SUM(T10:T146)</f>
        <v>20</v>
      </c>
      <c r="U8" s="24">
        <f>SUM(U10:U146)</f>
        <v>0</v>
      </c>
      <c r="W8" s="90" t="s">
        <v>8</v>
      </c>
      <c r="X8" s="92" t="s">
        <v>9</v>
      </c>
      <c r="Y8" s="93"/>
      <c r="Z8" s="94"/>
    </row>
    <row r="9" spans="2:29" ht="89.25" customHeight="1">
      <c r="B9" s="25" t="s">
        <v>10</v>
      </c>
      <c r="C9" s="26" t="s">
        <v>11</v>
      </c>
      <c r="D9" s="27" t="s">
        <v>12</v>
      </c>
      <c r="E9" s="28" t="s">
        <v>13</v>
      </c>
      <c r="F9" s="29" t="s">
        <v>14</v>
      </c>
      <c r="G9" s="30" t="s">
        <v>15</v>
      </c>
      <c r="H9" s="31" t="s">
        <v>16</v>
      </c>
      <c r="I9" s="31" t="s">
        <v>17</v>
      </c>
      <c r="J9" s="31" t="s">
        <v>18</v>
      </c>
      <c r="K9" s="31" t="s">
        <v>19</v>
      </c>
      <c r="L9" s="31" t="s">
        <v>20</v>
      </c>
      <c r="M9" s="31" t="s">
        <v>21</v>
      </c>
      <c r="N9" s="31" t="s">
        <v>22</v>
      </c>
      <c r="O9" s="32" t="s">
        <v>23</v>
      </c>
      <c r="P9" s="33" t="s">
        <v>24</v>
      </c>
      <c r="Q9" s="34" t="s">
        <v>25</v>
      </c>
      <c r="R9" s="35" t="s">
        <v>26</v>
      </c>
      <c r="S9" s="36" t="s">
        <v>27</v>
      </c>
      <c r="T9" s="37" t="s">
        <v>28</v>
      </c>
      <c r="U9" s="38" t="s">
        <v>29</v>
      </c>
      <c r="V9" s="39"/>
      <c r="W9" s="91"/>
      <c r="X9" s="40" t="s">
        <v>30</v>
      </c>
      <c r="Y9" s="41" t="s">
        <v>31</v>
      </c>
      <c r="Z9" s="42" t="s">
        <v>32</v>
      </c>
      <c r="AA9" s="40" t="s">
        <v>51</v>
      </c>
      <c r="AB9" s="40" t="s">
        <v>46</v>
      </c>
      <c r="AC9" s="40" t="s">
        <v>47</v>
      </c>
    </row>
    <row r="10" spans="1:29" ht="14.25">
      <c r="A10" s="1">
        <v>6</v>
      </c>
      <c r="B10" s="43"/>
      <c r="C10" s="43" t="s">
        <v>44</v>
      </c>
      <c r="D10" s="44">
        <v>2</v>
      </c>
      <c r="E10" s="45"/>
      <c r="F10" s="46"/>
      <c r="G10" s="47"/>
      <c r="H10" s="48" t="s">
        <v>45</v>
      </c>
      <c r="I10" s="49"/>
      <c r="J10" s="49" t="s">
        <v>45</v>
      </c>
      <c r="K10" s="49"/>
      <c r="L10" s="49"/>
      <c r="M10" s="49"/>
      <c r="N10" s="47"/>
      <c r="O10" s="50">
        <v>0.7916666666666666</v>
      </c>
      <c r="P10" s="51">
        <v>0.8333333333333334</v>
      </c>
      <c r="Q10" s="52">
        <f>(P10-O10+IF(P10&lt;O10,1,0))*24</f>
        <v>1.0000000000000018</v>
      </c>
      <c r="R10" s="53">
        <v>10</v>
      </c>
      <c r="S10" s="54">
        <f>IF($D10&lt;&gt;"-",$D10*Q10,IF($E10&gt;0,Q10/$E10,IF($F10="X",Q10/4,IF($G10&gt;0,$G10*Q10/52,0))))</f>
        <v>2.0000000000000036</v>
      </c>
      <c r="T10" s="52">
        <f>IF($D10&lt;&gt;"-",$D10*R10,IF($E10&gt;0,R10/$E10,IF($F10="X",R10/4,IF($G10&gt;0,$G10*R10/52,0))))</f>
        <v>20</v>
      </c>
      <c r="U10" s="55"/>
      <c r="W10" s="56" t="s">
        <v>44</v>
      </c>
      <c r="X10" s="57">
        <f aca="true" t="shared" si="0" ref="X10:X19">SUMIF($C$10:$C$150,$W$10:$W$19,$S$10:$S$150)</f>
        <v>2.0000000000000036</v>
      </c>
      <c r="Y10" s="58">
        <f>SUMIF($C$10:$C$146,$W$10:$W$19,$T$10:$T$146)</f>
        <v>20</v>
      </c>
      <c r="Z10" s="59">
        <f>SUMIF($C$10:$C$146,$W$10:$W$19,$U$10:$U$146)</f>
        <v>0</v>
      </c>
      <c r="AA10" s="73">
        <f>X10*0.25</f>
        <v>0.5000000000000009</v>
      </c>
      <c r="AB10" s="74">
        <f>AA10*4</f>
        <v>2.0000000000000036</v>
      </c>
      <c r="AC10" s="74">
        <f>AB10*12</f>
        <v>24.000000000000043</v>
      </c>
    </row>
    <row r="11" spans="1:26" ht="14.25">
      <c r="A11" s="1">
        <v>7</v>
      </c>
      <c r="B11" s="43"/>
      <c r="C11" s="43"/>
      <c r="D11" s="44" t="s">
        <v>33</v>
      </c>
      <c r="E11" s="45"/>
      <c r="F11" s="46"/>
      <c r="G11" s="47"/>
      <c r="H11" s="48"/>
      <c r="I11" s="49"/>
      <c r="J11" s="49"/>
      <c r="K11" s="49"/>
      <c r="L11" s="49"/>
      <c r="M11" s="49"/>
      <c r="N11" s="47"/>
      <c r="O11" s="50"/>
      <c r="P11" s="51"/>
      <c r="Q11" s="52">
        <f aca="true" t="shared" si="1" ref="Q11:Q126">(P11-O11+IF(P11&lt;O11,1,0))*24</f>
        <v>0</v>
      </c>
      <c r="R11" s="53"/>
      <c r="S11" s="54">
        <f aca="true" t="shared" si="2" ref="S11:T42">IF($D11&lt;&gt;"-",$D11*Q11,IF($E11&gt;0,Q11/$E11,IF($F11="X",Q11/4,IF($G11&gt;0,$G11*Q11/52,0))))</f>
        <v>0</v>
      </c>
      <c r="T11" s="52">
        <f t="shared" si="2"/>
        <v>0</v>
      </c>
      <c r="U11" s="55"/>
      <c r="W11" s="56" t="s">
        <v>34</v>
      </c>
      <c r="X11" s="60">
        <f t="shared" si="0"/>
        <v>0</v>
      </c>
      <c r="Y11" s="61">
        <f aca="true" t="shared" si="3" ref="Y11:Y19">SUMIF($C$10:$C$146,$W$10:$W$19,$T$10:$T$146)</f>
        <v>0</v>
      </c>
      <c r="Z11" s="59">
        <f aca="true" t="shared" si="4" ref="Z11:Z19">SUMIF($C$10:$C$146,$W$10:$W$19,$U$10:$U$146)</f>
        <v>0</v>
      </c>
    </row>
    <row r="12" spans="1:26" ht="14.25">
      <c r="A12" s="1">
        <v>8</v>
      </c>
      <c r="B12" s="43"/>
      <c r="C12" s="43"/>
      <c r="D12" s="44" t="s">
        <v>33</v>
      </c>
      <c r="E12" s="45"/>
      <c r="F12" s="46"/>
      <c r="G12" s="47"/>
      <c r="H12" s="48"/>
      <c r="I12" s="49"/>
      <c r="J12" s="49"/>
      <c r="K12" s="49"/>
      <c r="L12" s="49"/>
      <c r="M12" s="49"/>
      <c r="N12" s="47"/>
      <c r="O12" s="50"/>
      <c r="P12" s="51"/>
      <c r="Q12" s="52">
        <f t="shared" si="1"/>
        <v>0</v>
      </c>
      <c r="R12" s="53"/>
      <c r="S12" s="54">
        <f t="shared" si="2"/>
        <v>0</v>
      </c>
      <c r="T12" s="52">
        <f t="shared" si="2"/>
        <v>0</v>
      </c>
      <c r="U12" s="55"/>
      <c r="W12" s="56" t="s">
        <v>35</v>
      </c>
      <c r="X12" s="60">
        <f t="shared" si="0"/>
        <v>0</v>
      </c>
      <c r="Y12" s="61">
        <f t="shared" si="3"/>
        <v>0</v>
      </c>
      <c r="Z12" s="59">
        <f t="shared" si="4"/>
        <v>0</v>
      </c>
    </row>
    <row r="13" spans="1:26" ht="14.25">
      <c r="A13" s="1">
        <v>9</v>
      </c>
      <c r="B13" s="43"/>
      <c r="C13" s="43"/>
      <c r="D13" s="44" t="s">
        <v>33</v>
      </c>
      <c r="E13" s="45"/>
      <c r="F13" s="46"/>
      <c r="G13" s="47"/>
      <c r="H13" s="48"/>
      <c r="I13" s="49"/>
      <c r="J13" s="49"/>
      <c r="K13" s="49"/>
      <c r="L13" s="49"/>
      <c r="M13" s="49"/>
      <c r="N13" s="47"/>
      <c r="O13" s="50"/>
      <c r="P13" s="51"/>
      <c r="Q13" s="52">
        <f t="shared" si="1"/>
        <v>0</v>
      </c>
      <c r="R13" s="53"/>
      <c r="S13" s="54">
        <f t="shared" si="2"/>
        <v>0</v>
      </c>
      <c r="T13" s="52">
        <f t="shared" si="2"/>
        <v>0</v>
      </c>
      <c r="U13" s="55"/>
      <c r="W13" s="56" t="s">
        <v>36</v>
      </c>
      <c r="X13" s="60">
        <f t="shared" si="0"/>
        <v>0</v>
      </c>
      <c r="Y13" s="61">
        <f t="shared" si="3"/>
        <v>0</v>
      </c>
      <c r="Z13" s="59">
        <f t="shared" si="4"/>
        <v>0</v>
      </c>
    </row>
    <row r="14" spans="1:26" ht="14.25">
      <c r="A14" s="1">
        <v>10</v>
      </c>
      <c r="B14" s="43"/>
      <c r="C14" s="43"/>
      <c r="D14" s="44" t="s">
        <v>33</v>
      </c>
      <c r="E14" s="45"/>
      <c r="F14" s="46"/>
      <c r="G14" s="47"/>
      <c r="H14" s="48"/>
      <c r="I14" s="49"/>
      <c r="J14" s="49"/>
      <c r="K14" s="49"/>
      <c r="L14" s="49"/>
      <c r="M14" s="49"/>
      <c r="N14" s="47"/>
      <c r="O14" s="50"/>
      <c r="P14" s="51"/>
      <c r="Q14" s="52">
        <f t="shared" si="1"/>
        <v>0</v>
      </c>
      <c r="R14" s="53"/>
      <c r="S14" s="54">
        <f t="shared" si="2"/>
        <v>0</v>
      </c>
      <c r="T14" s="52">
        <f t="shared" si="2"/>
        <v>0</v>
      </c>
      <c r="U14" s="55"/>
      <c r="W14" s="56" t="s">
        <v>37</v>
      </c>
      <c r="X14" s="60">
        <f t="shared" si="0"/>
        <v>0</v>
      </c>
      <c r="Y14" s="61">
        <f t="shared" si="3"/>
        <v>0</v>
      </c>
      <c r="Z14" s="59">
        <f t="shared" si="4"/>
        <v>0</v>
      </c>
    </row>
    <row r="15" spans="1:26" ht="14.25">
      <c r="A15" s="1">
        <v>11</v>
      </c>
      <c r="B15" s="43"/>
      <c r="C15" s="43"/>
      <c r="D15" s="44" t="s">
        <v>33</v>
      </c>
      <c r="E15" s="45"/>
      <c r="F15" s="46"/>
      <c r="G15" s="47"/>
      <c r="H15" s="48"/>
      <c r="I15" s="49"/>
      <c r="J15" s="49"/>
      <c r="K15" s="49"/>
      <c r="L15" s="49"/>
      <c r="M15" s="49"/>
      <c r="N15" s="47"/>
      <c r="O15" s="50"/>
      <c r="P15" s="51"/>
      <c r="Q15" s="52">
        <f t="shared" si="1"/>
        <v>0</v>
      </c>
      <c r="R15" s="53"/>
      <c r="S15" s="54">
        <f t="shared" si="2"/>
        <v>0</v>
      </c>
      <c r="T15" s="52">
        <f t="shared" si="2"/>
        <v>0</v>
      </c>
      <c r="U15" s="55"/>
      <c r="W15" s="56" t="s">
        <v>38</v>
      </c>
      <c r="X15" s="60">
        <f t="shared" si="0"/>
        <v>0</v>
      </c>
      <c r="Y15" s="61">
        <f t="shared" si="3"/>
        <v>0</v>
      </c>
      <c r="Z15" s="59">
        <f t="shared" si="4"/>
        <v>0</v>
      </c>
    </row>
    <row r="16" spans="1:26" ht="14.25">
      <c r="A16" s="1">
        <v>12</v>
      </c>
      <c r="B16" s="43"/>
      <c r="C16" s="43"/>
      <c r="D16" s="44" t="s">
        <v>33</v>
      </c>
      <c r="E16" s="45"/>
      <c r="F16" s="46"/>
      <c r="G16" s="47"/>
      <c r="H16" s="48"/>
      <c r="I16" s="49"/>
      <c r="J16" s="49"/>
      <c r="K16" s="49"/>
      <c r="L16" s="49"/>
      <c r="M16" s="49"/>
      <c r="N16" s="47"/>
      <c r="O16" s="50"/>
      <c r="P16" s="51"/>
      <c r="Q16" s="52">
        <f t="shared" si="1"/>
        <v>0</v>
      </c>
      <c r="R16" s="53"/>
      <c r="S16" s="54">
        <f t="shared" si="2"/>
        <v>0</v>
      </c>
      <c r="T16" s="52">
        <f t="shared" si="2"/>
        <v>0</v>
      </c>
      <c r="U16" s="55"/>
      <c r="W16" s="56" t="s">
        <v>39</v>
      </c>
      <c r="X16" s="60">
        <f t="shared" si="0"/>
        <v>0</v>
      </c>
      <c r="Y16" s="61">
        <f t="shared" si="3"/>
        <v>0</v>
      </c>
      <c r="Z16" s="59">
        <f t="shared" si="4"/>
        <v>0</v>
      </c>
    </row>
    <row r="17" spans="1:26" ht="14.25">
      <c r="A17" s="1">
        <v>13</v>
      </c>
      <c r="B17" s="43"/>
      <c r="C17" s="43"/>
      <c r="D17" s="44" t="s">
        <v>33</v>
      </c>
      <c r="E17" s="45"/>
      <c r="F17" s="46"/>
      <c r="G17" s="47"/>
      <c r="H17" s="48"/>
      <c r="I17" s="49"/>
      <c r="J17" s="49"/>
      <c r="K17" s="49"/>
      <c r="L17" s="49"/>
      <c r="M17" s="49"/>
      <c r="N17" s="47"/>
      <c r="O17" s="50"/>
      <c r="P17" s="51"/>
      <c r="Q17" s="52">
        <f t="shared" si="1"/>
        <v>0</v>
      </c>
      <c r="R17" s="53"/>
      <c r="S17" s="54">
        <f t="shared" si="2"/>
        <v>0</v>
      </c>
      <c r="T17" s="52">
        <f t="shared" si="2"/>
        <v>0</v>
      </c>
      <c r="U17" s="55"/>
      <c r="W17" s="56" t="s">
        <v>40</v>
      </c>
      <c r="X17" s="60">
        <f t="shared" si="0"/>
        <v>0</v>
      </c>
      <c r="Y17" s="61">
        <f t="shared" si="3"/>
        <v>0</v>
      </c>
      <c r="Z17" s="59">
        <f t="shared" si="4"/>
        <v>0</v>
      </c>
    </row>
    <row r="18" spans="1:26" ht="14.25">
      <c r="A18" s="1">
        <v>14</v>
      </c>
      <c r="B18" s="43"/>
      <c r="C18" s="43"/>
      <c r="D18" s="44" t="s">
        <v>33</v>
      </c>
      <c r="E18" s="45"/>
      <c r="F18" s="46"/>
      <c r="G18" s="47"/>
      <c r="H18" s="48"/>
      <c r="I18" s="49"/>
      <c r="J18" s="49"/>
      <c r="K18" s="49"/>
      <c r="L18" s="49"/>
      <c r="M18" s="49"/>
      <c r="N18" s="47"/>
      <c r="O18" s="50"/>
      <c r="P18" s="51"/>
      <c r="Q18" s="52">
        <f t="shared" si="1"/>
        <v>0</v>
      </c>
      <c r="R18" s="53"/>
      <c r="S18" s="54">
        <f t="shared" si="2"/>
        <v>0</v>
      </c>
      <c r="T18" s="52">
        <f t="shared" si="2"/>
        <v>0</v>
      </c>
      <c r="U18" s="55"/>
      <c r="W18" s="56" t="s">
        <v>41</v>
      </c>
      <c r="X18" s="60">
        <f t="shared" si="0"/>
        <v>0</v>
      </c>
      <c r="Y18" s="61">
        <f t="shared" si="3"/>
        <v>0</v>
      </c>
      <c r="Z18" s="59">
        <f t="shared" si="4"/>
        <v>0</v>
      </c>
    </row>
    <row r="19" spans="1:26" ht="15" thickBot="1">
      <c r="A19" s="1">
        <v>15</v>
      </c>
      <c r="B19" s="43"/>
      <c r="C19" s="43"/>
      <c r="D19" s="44" t="s">
        <v>33</v>
      </c>
      <c r="E19" s="45"/>
      <c r="F19" s="46"/>
      <c r="G19" s="47"/>
      <c r="H19" s="48"/>
      <c r="I19" s="49"/>
      <c r="J19" s="49"/>
      <c r="K19" s="49"/>
      <c r="L19" s="49"/>
      <c r="M19" s="49"/>
      <c r="N19" s="47"/>
      <c r="O19" s="50"/>
      <c r="P19" s="51"/>
      <c r="Q19" s="52">
        <f t="shared" si="1"/>
        <v>0</v>
      </c>
      <c r="R19" s="53"/>
      <c r="S19" s="54">
        <f t="shared" si="2"/>
        <v>0</v>
      </c>
      <c r="T19" s="52">
        <f t="shared" si="2"/>
        <v>0</v>
      </c>
      <c r="U19" s="55"/>
      <c r="W19" s="62" t="s">
        <v>42</v>
      </c>
      <c r="X19" s="63">
        <f t="shared" si="0"/>
        <v>0</v>
      </c>
      <c r="Y19" s="64">
        <f t="shared" si="3"/>
        <v>0</v>
      </c>
      <c r="Z19" s="65">
        <f t="shared" si="4"/>
        <v>0</v>
      </c>
    </row>
    <row r="20" spans="1:26" ht="14.25">
      <c r="A20" s="1">
        <v>16</v>
      </c>
      <c r="B20" s="43"/>
      <c r="C20" s="43"/>
      <c r="D20" s="44" t="s">
        <v>33</v>
      </c>
      <c r="E20" s="45"/>
      <c r="F20" s="46"/>
      <c r="G20" s="47"/>
      <c r="H20" s="48"/>
      <c r="I20" s="49"/>
      <c r="J20" s="49"/>
      <c r="K20" s="49"/>
      <c r="L20" s="49"/>
      <c r="M20" s="49"/>
      <c r="N20" s="47"/>
      <c r="O20" s="50"/>
      <c r="P20" s="51"/>
      <c r="Q20" s="52">
        <f t="shared" si="1"/>
        <v>0</v>
      </c>
      <c r="R20" s="53"/>
      <c r="S20" s="54">
        <f t="shared" si="2"/>
        <v>0</v>
      </c>
      <c r="T20" s="52">
        <f t="shared" si="2"/>
        <v>0</v>
      </c>
      <c r="U20" s="55"/>
      <c r="X20" s="66">
        <f>SUM(X10:X19)</f>
        <v>2.0000000000000036</v>
      </c>
      <c r="Y20" s="67">
        <f>SUM(Y10:Y19)</f>
        <v>20</v>
      </c>
      <c r="Z20" s="68">
        <f>SUM(Z10:Z19)</f>
        <v>0</v>
      </c>
    </row>
    <row r="21" spans="1:21" ht="14.25">
      <c r="A21" s="1">
        <v>17</v>
      </c>
      <c r="B21" s="43"/>
      <c r="C21" s="43"/>
      <c r="D21" s="44" t="s">
        <v>33</v>
      </c>
      <c r="E21" s="45"/>
      <c r="F21" s="46"/>
      <c r="G21" s="47"/>
      <c r="H21" s="48"/>
      <c r="I21" s="49"/>
      <c r="J21" s="49"/>
      <c r="K21" s="49"/>
      <c r="L21" s="49"/>
      <c r="M21" s="49"/>
      <c r="N21" s="47"/>
      <c r="O21" s="50"/>
      <c r="P21" s="51"/>
      <c r="Q21" s="52">
        <f t="shared" si="1"/>
        <v>0</v>
      </c>
      <c r="R21" s="53"/>
      <c r="S21" s="54">
        <f t="shared" si="2"/>
        <v>0</v>
      </c>
      <c r="T21" s="52">
        <f t="shared" si="2"/>
        <v>0</v>
      </c>
      <c r="U21" s="55"/>
    </row>
    <row r="22" spans="1:25" ht="14.25">
      <c r="A22" s="1">
        <v>18</v>
      </c>
      <c r="B22" s="43"/>
      <c r="C22" s="43"/>
      <c r="D22" s="44" t="s">
        <v>33</v>
      </c>
      <c r="E22" s="45"/>
      <c r="F22" s="46"/>
      <c r="G22" s="47"/>
      <c r="H22" s="48"/>
      <c r="I22" s="49"/>
      <c r="J22" s="49"/>
      <c r="K22" s="49"/>
      <c r="L22" s="49"/>
      <c r="M22" s="49"/>
      <c r="N22" s="47"/>
      <c r="O22" s="50"/>
      <c r="P22" s="51"/>
      <c r="Q22" s="52">
        <f t="shared" si="1"/>
        <v>0</v>
      </c>
      <c r="R22" s="53"/>
      <c r="S22" s="54">
        <f t="shared" si="2"/>
        <v>0</v>
      </c>
      <c r="T22" s="52">
        <f t="shared" si="2"/>
        <v>0</v>
      </c>
      <c r="U22" s="55"/>
      <c r="X22" s="69"/>
      <c r="Y22" s="69"/>
    </row>
    <row r="23" spans="1:25" ht="14.25">
      <c r="A23" s="1">
        <v>19</v>
      </c>
      <c r="B23" s="43"/>
      <c r="C23" s="43"/>
      <c r="D23" s="44" t="s">
        <v>33</v>
      </c>
      <c r="E23" s="45"/>
      <c r="F23" s="46"/>
      <c r="G23" s="47"/>
      <c r="H23" s="48"/>
      <c r="I23" s="49"/>
      <c r="J23" s="49"/>
      <c r="K23" s="49"/>
      <c r="L23" s="49"/>
      <c r="M23" s="49"/>
      <c r="N23" s="47"/>
      <c r="O23" s="50"/>
      <c r="P23" s="51"/>
      <c r="Q23" s="52">
        <f t="shared" si="1"/>
        <v>0</v>
      </c>
      <c r="R23" s="53"/>
      <c r="S23" s="54">
        <f t="shared" si="2"/>
        <v>0</v>
      </c>
      <c r="T23" s="52">
        <f t="shared" si="2"/>
        <v>0</v>
      </c>
      <c r="U23" s="55"/>
      <c r="X23" s="69"/>
      <c r="Y23" s="69"/>
    </row>
    <row r="24" spans="1:25" ht="14.25">
      <c r="A24" s="1">
        <v>20</v>
      </c>
      <c r="B24" s="43"/>
      <c r="C24" s="43"/>
      <c r="D24" s="44" t="s">
        <v>33</v>
      </c>
      <c r="E24" s="45"/>
      <c r="F24" s="46"/>
      <c r="G24" s="47"/>
      <c r="H24" s="48"/>
      <c r="I24" s="49"/>
      <c r="J24" s="49"/>
      <c r="K24" s="49"/>
      <c r="L24" s="49"/>
      <c r="M24" s="49"/>
      <c r="N24" s="47"/>
      <c r="O24" s="50"/>
      <c r="P24" s="51"/>
      <c r="Q24" s="52">
        <f t="shared" si="1"/>
        <v>0</v>
      </c>
      <c r="R24" s="53"/>
      <c r="S24" s="54">
        <f t="shared" si="2"/>
        <v>0</v>
      </c>
      <c r="T24" s="52">
        <f t="shared" si="2"/>
        <v>0</v>
      </c>
      <c r="U24" s="55"/>
      <c r="X24" s="69"/>
      <c r="Y24" s="69"/>
    </row>
    <row r="25" spans="1:25" ht="14.25">
      <c r="A25" s="1">
        <v>21</v>
      </c>
      <c r="B25" s="43"/>
      <c r="C25" s="43"/>
      <c r="D25" s="44" t="s">
        <v>33</v>
      </c>
      <c r="E25" s="45"/>
      <c r="F25" s="46"/>
      <c r="G25" s="47"/>
      <c r="H25" s="48"/>
      <c r="I25" s="49"/>
      <c r="J25" s="49"/>
      <c r="K25" s="49"/>
      <c r="L25" s="49"/>
      <c r="M25" s="49"/>
      <c r="N25" s="47"/>
      <c r="O25" s="50"/>
      <c r="P25" s="51"/>
      <c r="Q25" s="52">
        <f t="shared" si="1"/>
        <v>0</v>
      </c>
      <c r="R25" s="53"/>
      <c r="S25" s="54">
        <f t="shared" si="2"/>
        <v>0</v>
      </c>
      <c r="T25" s="52">
        <f t="shared" si="2"/>
        <v>0</v>
      </c>
      <c r="U25" s="55"/>
      <c r="X25" s="69"/>
      <c r="Y25" s="69"/>
    </row>
    <row r="26" spans="1:25" ht="14.25">
      <c r="A26" s="1">
        <v>22</v>
      </c>
      <c r="B26" s="43"/>
      <c r="C26" s="43"/>
      <c r="D26" s="44" t="s">
        <v>33</v>
      </c>
      <c r="E26" s="45"/>
      <c r="F26" s="46"/>
      <c r="G26" s="47"/>
      <c r="H26" s="48"/>
      <c r="I26" s="49"/>
      <c r="J26" s="49"/>
      <c r="K26" s="49"/>
      <c r="L26" s="49"/>
      <c r="M26" s="49"/>
      <c r="N26" s="47"/>
      <c r="O26" s="50"/>
      <c r="P26" s="51"/>
      <c r="Q26" s="52">
        <f t="shared" si="1"/>
        <v>0</v>
      </c>
      <c r="R26" s="53"/>
      <c r="S26" s="54">
        <f t="shared" si="2"/>
        <v>0</v>
      </c>
      <c r="T26" s="52">
        <f t="shared" si="2"/>
        <v>0</v>
      </c>
      <c r="U26" s="55"/>
      <c r="X26" s="69"/>
      <c r="Y26" s="69"/>
    </row>
    <row r="27" spans="1:25" ht="14.25">
      <c r="A27" s="1">
        <v>23</v>
      </c>
      <c r="B27" s="43"/>
      <c r="C27" s="43"/>
      <c r="D27" s="44" t="s">
        <v>33</v>
      </c>
      <c r="E27" s="45"/>
      <c r="F27" s="46"/>
      <c r="G27" s="47"/>
      <c r="H27" s="48"/>
      <c r="I27" s="49"/>
      <c r="J27" s="49"/>
      <c r="K27" s="49"/>
      <c r="L27" s="49"/>
      <c r="M27" s="49"/>
      <c r="N27" s="47"/>
      <c r="O27" s="50"/>
      <c r="P27" s="51"/>
      <c r="Q27" s="52">
        <f t="shared" si="1"/>
        <v>0</v>
      </c>
      <c r="R27" s="53"/>
      <c r="S27" s="54">
        <f t="shared" si="2"/>
        <v>0</v>
      </c>
      <c r="T27" s="52">
        <f t="shared" si="2"/>
        <v>0</v>
      </c>
      <c r="U27" s="55"/>
      <c r="X27" s="69"/>
      <c r="Y27" s="69"/>
    </row>
    <row r="28" spans="1:21" ht="14.25">
      <c r="A28" s="1">
        <v>24</v>
      </c>
      <c r="B28" s="43"/>
      <c r="C28" s="43"/>
      <c r="D28" s="44" t="s">
        <v>33</v>
      </c>
      <c r="E28" s="45"/>
      <c r="F28" s="46"/>
      <c r="G28" s="47"/>
      <c r="H28" s="48"/>
      <c r="I28" s="49"/>
      <c r="J28" s="49"/>
      <c r="K28" s="49"/>
      <c r="L28" s="49"/>
      <c r="M28" s="49"/>
      <c r="N28" s="47"/>
      <c r="O28" s="50"/>
      <c r="P28" s="51"/>
      <c r="Q28" s="52">
        <f t="shared" si="1"/>
        <v>0</v>
      </c>
      <c r="R28" s="53"/>
      <c r="S28" s="54">
        <f t="shared" si="2"/>
        <v>0</v>
      </c>
      <c r="T28" s="52">
        <f t="shared" si="2"/>
        <v>0</v>
      </c>
      <c r="U28" s="55"/>
    </row>
    <row r="29" spans="1:21" ht="14.25">
      <c r="A29" s="1">
        <v>25</v>
      </c>
      <c r="B29" s="43"/>
      <c r="C29" s="43"/>
      <c r="D29" s="44" t="s">
        <v>33</v>
      </c>
      <c r="E29" s="45"/>
      <c r="F29" s="46"/>
      <c r="G29" s="47"/>
      <c r="H29" s="48"/>
      <c r="I29" s="49"/>
      <c r="J29" s="49"/>
      <c r="K29" s="49"/>
      <c r="L29" s="49"/>
      <c r="M29" s="49"/>
      <c r="N29" s="47"/>
      <c r="O29" s="50"/>
      <c r="P29" s="51"/>
      <c r="Q29" s="52">
        <f t="shared" si="1"/>
        <v>0</v>
      </c>
      <c r="R29" s="53"/>
      <c r="S29" s="54">
        <f t="shared" si="2"/>
        <v>0</v>
      </c>
      <c r="T29" s="52">
        <f t="shared" si="2"/>
        <v>0</v>
      </c>
      <c r="U29" s="55"/>
    </row>
    <row r="30" spans="1:21" ht="14.25">
      <c r="A30" s="1">
        <v>26</v>
      </c>
      <c r="B30" s="43"/>
      <c r="C30" s="43"/>
      <c r="D30" s="44" t="s">
        <v>33</v>
      </c>
      <c r="E30" s="45"/>
      <c r="F30" s="46"/>
      <c r="G30" s="47"/>
      <c r="H30" s="48"/>
      <c r="I30" s="49"/>
      <c r="J30" s="49"/>
      <c r="K30" s="49"/>
      <c r="L30" s="49"/>
      <c r="M30" s="49"/>
      <c r="N30" s="47"/>
      <c r="O30" s="50"/>
      <c r="P30" s="51"/>
      <c r="Q30" s="52">
        <f t="shared" si="1"/>
        <v>0</v>
      </c>
      <c r="R30" s="53"/>
      <c r="S30" s="54">
        <f t="shared" si="2"/>
        <v>0</v>
      </c>
      <c r="T30" s="52">
        <f t="shared" si="2"/>
        <v>0</v>
      </c>
      <c r="U30" s="55"/>
    </row>
    <row r="31" spans="1:21" ht="14.25">
      <c r="A31" s="1">
        <v>27</v>
      </c>
      <c r="B31" s="43"/>
      <c r="C31" s="43"/>
      <c r="D31" s="44" t="s">
        <v>33</v>
      </c>
      <c r="E31" s="45"/>
      <c r="F31" s="46"/>
      <c r="G31" s="47"/>
      <c r="H31" s="48"/>
      <c r="I31" s="49"/>
      <c r="J31" s="49"/>
      <c r="K31" s="49"/>
      <c r="L31" s="49"/>
      <c r="M31" s="49"/>
      <c r="N31" s="47"/>
      <c r="O31" s="50"/>
      <c r="P31" s="51"/>
      <c r="Q31" s="52">
        <f t="shared" si="1"/>
        <v>0</v>
      </c>
      <c r="R31" s="53"/>
      <c r="S31" s="54">
        <f t="shared" si="2"/>
        <v>0</v>
      </c>
      <c r="T31" s="52">
        <f t="shared" si="2"/>
        <v>0</v>
      </c>
      <c r="U31" s="55"/>
    </row>
    <row r="32" spans="1:21" s="3" customFormat="1" ht="12">
      <c r="A32" s="1">
        <v>28</v>
      </c>
      <c r="B32" s="43"/>
      <c r="C32" s="43"/>
      <c r="D32" s="44" t="s">
        <v>33</v>
      </c>
      <c r="E32" s="45"/>
      <c r="F32" s="46"/>
      <c r="G32" s="47"/>
      <c r="H32" s="48"/>
      <c r="I32" s="49"/>
      <c r="J32" s="49"/>
      <c r="K32" s="49"/>
      <c r="L32" s="49"/>
      <c r="M32" s="49"/>
      <c r="N32" s="47"/>
      <c r="O32" s="50"/>
      <c r="P32" s="51"/>
      <c r="Q32" s="52">
        <f t="shared" si="1"/>
        <v>0</v>
      </c>
      <c r="R32" s="53"/>
      <c r="S32" s="54">
        <f t="shared" si="2"/>
        <v>0</v>
      </c>
      <c r="T32" s="52">
        <f t="shared" si="2"/>
        <v>0</v>
      </c>
      <c r="U32" s="55"/>
    </row>
    <row r="33" spans="1:21" s="3" customFormat="1" ht="12">
      <c r="A33" s="1">
        <v>29</v>
      </c>
      <c r="B33" s="43"/>
      <c r="C33" s="43"/>
      <c r="D33" s="44" t="s">
        <v>33</v>
      </c>
      <c r="E33" s="45"/>
      <c r="F33" s="46"/>
      <c r="G33" s="47"/>
      <c r="H33" s="48"/>
      <c r="I33" s="49"/>
      <c r="J33" s="49"/>
      <c r="K33" s="49"/>
      <c r="L33" s="49"/>
      <c r="M33" s="49"/>
      <c r="N33" s="47"/>
      <c r="O33" s="50"/>
      <c r="P33" s="51"/>
      <c r="Q33" s="52">
        <f t="shared" si="1"/>
        <v>0</v>
      </c>
      <c r="R33" s="53"/>
      <c r="S33" s="54">
        <f t="shared" si="2"/>
        <v>0</v>
      </c>
      <c r="T33" s="52">
        <f t="shared" si="2"/>
        <v>0</v>
      </c>
      <c r="U33" s="55"/>
    </row>
    <row r="34" spans="1:21" s="3" customFormat="1" ht="12">
      <c r="A34" s="1">
        <v>30</v>
      </c>
      <c r="B34" s="43"/>
      <c r="C34" s="43"/>
      <c r="D34" s="44" t="s">
        <v>33</v>
      </c>
      <c r="E34" s="45"/>
      <c r="F34" s="46"/>
      <c r="G34" s="47"/>
      <c r="H34" s="48"/>
      <c r="I34" s="49"/>
      <c r="J34" s="49"/>
      <c r="K34" s="49"/>
      <c r="L34" s="49"/>
      <c r="M34" s="49"/>
      <c r="N34" s="47"/>
      <c r="O34" s="50"/>
      <c r="P34" s="51"/>
      <c r="Q34" s="52">
        <f t="shared" si="1"/>
        <v>0</v>
      </c>
      <c r="R34" s="53"/>
      <c r="S34" s="54">
        <f t="shared" si="2"/>
        <v>0</v>
      </c>
      <c r="T34" s="52">
        <f t="shared" si="2"/>
        <v>0</v>
      </c>
      <c r="U34" s="55"/>
    </row>
    <row r="35" spans="1:21" s="3" customFormat="1" ht="12">
      <c r="A35" s="1">
        <v>31</v>
      </c>
      <c r="B35" s="43"/>
      <c r="C35" s="43"/>
      <c r="D35" s="44" t="s">
        <v>33</v>
      </c>
      <c r="E35" s="45"/>
      <c r="F35" s="46"/>
      <c r="G35" s="47"/>
      <c r="H35" s="48"/>
      <c r="I35" s="49"/>
      <c r="J35" s="49"/>
      <c r="K35" s="49"/>
      <c r="L35" s="49"/>
      <c r="M35" s="49"/>
      <c r="N35" s="47"/>
      <c r="O35" s="50"/>
      <c r="P35" s="51"/>
      <c r="Q35" s="52">
        <f t="shared" si="1"/>
        <v>0</v>
      </c>
      <c r="R35" s="53"/>
      <c r="S35" s="54">
        <f t="shared" si="2"/>
        <v>0</v>
      </c>
      <c r="T35" s="52">
        <f t="shared" si="2"/>
        <v>0</v>
      </c>
      <c r="U35" s="55"/>
    </row>
    <row r="36" spans="1:21" s="3" customFormat="1" ht="12">
      <c r="A36" s="1">
        <v>32</v>
      </c>
      <c r="B36" s="43"/>
      <c r="C36" s="43"/>
      <c r="D36" s="44" t="s">
        <v>33</v>
      </c>
      <c r="E36" s="45"/>
      <c r="F36" s="46"/>
      <c r="G36" s="47"/>
      <c r="H36" s="48"/>
      <c r="I36" s="49"/>
      <c r="J36" s="49"/>
      <c r="K36" s="49"/>
      <c r="L36" s="49"/>
      <c r="M36" s="49"/>
      <c r="N36" s="47"/>
      <c r="O36" s="50"/>
      <c r="P36" s="51"/>
      <c r="Q36" s="52">
        <f t="shared" si="1"/>
        <v>0</v>
      </c>
      <c r="R36" s="53"/>
      <c r="S36" s="54">
        <f t="shared" si="2"/>
        <v>0</v>
      </c>
      <c r="T36" s="52">
        <f t="shared" si="2"/>
        <v>0</v>
      </c>
      <c r="U36" s="55"/>
    </row>
    <row r="37" spans="1:21" s="3" customFormat="1" ht="12">
      <c r="A37" s="1">
        <v>33</v>
      </c>
      <c r="B37" s="43"/>
      <c r="C37" s="43"/>
      <c r="D37" s="44" t="s">
        <v>33</v>
      </c>
      <c r="E37" s="45"/>
      <c r="F37" s="46"/>
      <c r="G37" s="47"/>
      <c r="H37" s="48"/>
      <c r="I37" s="49"/>
      <c r="J37" s="49"/>
      <c r="K37" s="49"/>
      <c r="L37" s="49"/>
      <c r="M37" s="49"/>
      <c r="N37" s="47"/>
      <c r="O37" s="50"/>
      <c r="P37" s="51"/>
      <c r="Q37" s="52">
        <f t="shared" si="1"/>
        <v>0</v>
      </c>
      <c r="R37" s="53"/>
      <c r="S37" s="54">
        <f t="shared" si="2"/>
        <v>0</v>
      </c>
      <c r="T37" s="52">
        <f t="shared" si="2"/>
        <v>0</v>
      </c>
      <c r="U37" s="55"/>
    </row>
    <row r="38" spans="1:21" s="3" customFormat="1" ht="12">
      <c r="A38" s="1">
        <v>34</v>
      </c>
      <c r="B38" s="43"/>
      <c r="C38" s="43"/>
      <c r="D38" s="44" t="s">
        <v>33</v>
      </c>
      <c r="E38" s="45"/>
      <c r="F38" s="46"/>
      <c r="G38" s="47"/>
      <c r="H38" s="48"/>
      <c r="I38" s="49"/>
      <c r="J38" s="49"/>
      <c r="K38" s="49"/>
      <c r="L38" s="49"/>
      <c r="M38" s="49"/>
      <c r="N38" s="47"/>
      <c r="O38" s="50"/>
      <c r="P38" s="51"/>
      <c r="Q38" s="52">
        <f t="shared" si="1"/>
        <v>0</v>
      </c>
      <c r="R38" s="53"/>
      <c r="S38" s="54">
        <f t="shared" si="2"/>
        <v>0</v>
      </c>
      <c r="T38" s="52">
        <f t="shared" si="2"/>
        <v>0</v>
      </c>
      <c r="U38" s="55"/>
    </row>
    <row r="39" spans="1:21" s="3" customFormat="1" ht="12">
      <c r="A39" s="1">
        <v>35</v>
      </c>
      <c r="B39" s="43"/>
      <c r="C39" s="43"/>
      <c r="D39" s="44" t="s">
        <v>33</v>
      </c>
      <c r="E39" s="45"/>
      <c r="F39" s="46"/>
      <c r="G39" s="47"/>
      <c r="H39" s="48"/>
      <c r="I39" s="49"/>
      <c r="J39" s="49"/>
      <c r="K39" s="49"/>
      <c r="L39" s="49"/>
      <c r="M39" s="49"/>
      <c r="N39" s="47"/>
      <c r="O39" s="50"/>
      <c r="P39" s="51"/>
      <c r="Q39" s="52">
        <f t="shared" si="1"/>
        <v>0</v>
      </c>
      <c r="R39" s="53"/>
      <c r="S39" s="54">
        <f t="shared" si="2"/>
        <v>0</v>
      </c>
      <c r="T39" s="52">
        <f t="shared" si="2"/>
        <v>0</v>
      </c>
      <c r="U39" s="55"/>
    </row>
    <row r="40" spans="1:21" s="3" customFormat="1" ht="12">
      <c r="A40" s="1">
        <v>36</v>
      </c>
      <c r="B40" s="43"/>
      <c r="C40" s="43"/>
      <c r="D40" s="44" t="s">
        <v>33</v>
      </c>
      <c r="E40" s="45"/>
      <c r="F40" s="46"/>
      <c r="G40" s="47"/>
      <c r="H40" s="48"/>
      <c r="I40" s="49"/>
      <c r="J40" s="49"/>
      <c r="K40" s="49"/>
      <c r="L40" s="49"/>
      <c r="M40" s="49"/>
      <c r="N40" s="47"/>
      <c r="O40" s="50"/>
      <c r="P40" s="51"/>
      <c r="Q40" s="52">
        <f t="shared" si="1"/>
        <v>0</v>
      </c>
      <c r="R40" s="53"/>
      <c r="S40" s="54">
        <f t="shared" si="2"/>
        <v>0</v>
      </c>
      <c r="T40" s="52">
        <f t="shared" si="2"/>
        <v>0</v>
      </c>
      <c r="U40" s="55"/>
    </row>
    <row r="41" spans="1:21" s="3" customFormat="1" ht="12">
      <c r="A41" s="1">
        <v>37</v>
      </c>
      <c r="B41" s="43"/>
      <c r="C41" s="43"/>
      <c r="D41" s="44" t="s">
        <v>33</v>
      </c>
      <c r="E41" s="45"/>
      <c r="F41" s="46"/>
      <c r="G41" s="47"/>
      <c r="H41" s="48"/>
      <c r="I41" s="49"/>
      <c r="J41" s="49"/>
      <c r="K41" s="49"/>
      <c r="L41" s="49"/>
      <c r="M41" s="49"/>
      <c r="N41" s="47"/>
      <c r="O41" s="50"/>
      <c r="P41" s="51"/>
      <c r="Q41" s="52">
        <f t="shared" si="1"/>
        <v>0</v>
      </c>
      <c r="R41" s="53"/>
      <c r="S41" s="54">
        <f t="shared" si="2"/>
        <v>0</v>
      </c>
      <c r="T41" s="52">
        <f t="shared" si="2"/>
        <v>0</v>
      </c>
      <c r="U41" s="55"/>
    </row>
    <row r="42" spans="1:21" s="3" customFormat="1" ht="12">
      <c r="A42" s="1">
        <v>38</v>
      </c>
      <c r="B42" s="43"/>
      <c r="C42" s="43"/>
      <c r="D42" s="44" t="s">
        <v>33</v>
      </c>
      <c r="E42" s="45"/>
      <c r="F42" s="46"/>
      <c r="G42" s="47"/>
      <c r="H42" s="48"/>
      <c r="I42" s="49"/>
      <c r="J42" s="49"/>
      <c r="K42" s="49"/>
      <c r="L42" s="49"/>
      <c r="M42" s="49"/>
      <c r="N42" s="47"/>
      <c r="O42" s="50"/>
      <c r="P42" s="51"/>
      <c r="Q42" s="52">
        <f t="shared" si="1"/>
        <v>0</v>
      </c>
      <c r="R42" s="53"/>
      <c r="S42" s="54">
        <f t="shared" si="2"/>
        <v>0</v>
      </c>
      <c r="T42" s="52">
        <f t="shared" si="2"/>
        <v>0</v>
      </c>
      <c r="U42" s="55"/>
    </row>
    <row r="43" spans="1:21" s="3" customFormat="1" ht="12">
      <c r="A43" s="1">
        <v>39</v>
      </c>
      <c r="B43" s="43"/>
      <c r="C43" s="43"/>
      <c r="D43" s="44" t="s">
        <v>33</v>
      </c>
      <c r="E43" s="45"/>
      <c r="F43" s="46"/>
      <c r="G43" s="47"/>
      <c r="H43" s="48"/>
      <c r="I43" s="49"/>
      <c r="J43" s="49"/>
      <c r="K43" s="49"/>
      <c r="L43" s="49"/>
      <c r="M43" s="49"/>
      <c r="N43" s="47"/>
      <c r="O43" s="50"/>
      <c r="P43" s="51"/>
      <c r="Q43" s="52">
        <f t="shared" si="1"/>
        <v>0</v>
      </c>
      <c r="R43" s="53"/>
      <c r="S43" s="54">
        <f aca="true" t="shared" si="5" ref="S43:T74">IF($D43&lt;&gt;"-",$D43*Q43,IF($E43&gt;0,Q43/$E43,IF($F43="X",Q43/4,IF($G43&gt;0,$G43*Q43/52,0))))</f>
        <v>0</v>
      </c>
      <c r="T43" s="52">
        <f t="shared" si="5"/>
        <v>0</v>
      </c>
      <c r="U43" s="55"/>
    </row>
    <row r="44" spans="1:21" s="3" customFormat="1" ht="12">
      <c r="A44" s="1">
        <v>40</v>
      </c>
      <c r="B44" s="43"/>
      <c r="C44" s="43"/>
      <c r="D44" s="44" t="s">
        <v>33</v>
      </c>
      <c r="E44" s="45"/>
      <c r="F44" s="46"/>
      <c r="G44" s="47"/>
      <c r="H44" s="48"/>
      <c r="I44" s="49"/>
      <c r="J44" s="49"/>
      <c r="K44" s="49"/>
      <c r="L44" s="49"/>
      <c r="M44" s="49"/>
      <c r="N44" s="47"/>
      <c r="O44" s="50"/>
      <c r="P44" s="51"/>
      <c r="Q44" s="52">
        <f t="shared" si="1"/>
        <v>0</v>
      </c>
      <c r="R44" s="53"/>
      <c r="S44" s="54">
        <f t="shared" si="5"/>
        <v>0</v>
      </c>
      <c r="T44" s="52">
        <f t="shared" si="5"/>
        <v>0</v>
      </c>
      <c r="U44" s="55"/>
    </row>
    <row r="45" spans="1:21" s="3" customFormat="1" ht="12">
      <c r="A45" s="1">
        <v>41</v>
      </c>
      <c r="B45" s="43"/>
      <c r="C45" s="43"/>
      <c r="D45" s="44" t="s">
        <v>33</v>
      </c>
      <c r="E45" s="45"/>
      <c r="F45" s="46"/>
      <c r="G45" s="47"/>
      <c r="H45" s="48"/>
      <c r="I45" s="49"/>
      <c r="J45" s="49"/>
      <c r="K45" s="49"/>
      <c r="L45" s="49"/>
      <c r="M45" s="49"/>
      <c r="N45" s="47"/>
      <c r="O45" s="50"/>
      <c r="P45" s="51"/>
      <c r="Q45" s="52">
        <f t="shared" si="1"/>
        <v>0</v>
      </c>
      <c r="R45" s="53"/>
      <c r="S45" s="54">
        <f t="shared" si="5"/>
        <v>0</v>
      </c>
      <c r="T45" s="52">
        <f t="shared" si="5"/>
        <v>0</v>
      </c>
      <c r="U45" s="55"/>
    </row>
    <row r="46" spans="1:21" s="3" customFormat="1" ht="12">
      <c r="A46" s="1">
        <v>42</v>
      </c>
      <c r="B46" s="43"/>
      <c r="C46" s="43"/>
      <c r="D46" s="44" t="s">
        <v>33</v>
      </c>
      <c r="E46" s="45"/>
      <c r="F46" s="46"/>
      <c r="G46" s="47"/>
      <c r="H46" s="48"/>
      <c r="I46" s="49"/>
      <c r="J46" s="49"/>
      <c r="K46" s="49"/>
      <c r="L46" s="49"/>
      <c r="M46" s="49"/>
      <c r="N46" s="47"/>
      <c r="O46" s="50"/>
      <c r="P46" s="51"/>
      <c r="Q46" s="52">
        <f t="shared" si="1"/>
        <v>0</v>
      </c>
      <c r="R46" s="53"/>
      <c r="S46" s="54">
        <f t="shared" si="5"/>
        <v>0</v>
      </c>
      <c r="T46" s="52">
        <f t="shared" si="5"/>
        <v>0</v>
      </c>
      <c r="U46" s="55"/>
    </row>
    <row r="47" spans="1:21" s="3" customFormat="1" ht="12">
      <c r="A47" s="1">
        <v>43</v>
      </c>
      <c r="B47" s="43"/>
      <c r="C47" s="43"/>
      <c r="D47" s="44" t="s">
        <v>33</v>
      </c>
      <c r="E47" s="45"/>
      <c r="F47" s="46"/>
      <c r="G47" s="47"/>
      <c r="H47" s="48"/>
      <c r="I47" s="49"/>
      <c r="J47" s="49"/>
      <c r="K47" s="49"/>
      <c r="L47" s="49"/>
      <c r="M47" s="49"/>
      <c r="N47" s="47"/>
      <c r="O47" s="50"/>
      <c r="P47" s="51"/>
      <c r="Q47" s="52">
        <f t="shared" si="1"/>
        <v>0</v>
      </c>
      <c r="R47" s="53"/>
      <c r="S47" s="54">
        <f t="shared" si="5"/>
        <v>0</v>
      </c>
      <c r="T47" s="52">
        <f t="shared" si="5"/>
        <v>0</v>
      </c>
      <c r="U47" s="55"/>
    </row>
    <row r="48" spans="1:21" s="3" customFormat="1" ht="12">
      <c r="A48" s="1">
        <v>44</v>
      </c>
      <c r="B48" s="43"/>
      <c r="C48" s="43"/>
      <c r="D48" s="44" t="s">
        <v>33</v>
      </c>
      <c r="E48" s="45"/>
      <c r="F48" s="46"/>
      <c r="G48" s="47"/>
      <c r="H48" s="48"/>
      <c r="I48" s="49"/>
      <c r="J48" s="49"/>
      <c r="K48" s="49"/>
      <c r="L48" s="49"/>
      <c r="M48" s="49"/>
      <c r="N48" s="47"/>
      <c r="O48" s="50"/>
      <c r="P48" s="51"/>
      <c r="Q48" s="52">
        <f t="shared" si="1"/>
        <v>0</v>
      </c>
      <c r="R48" s="53"/>
      <c r="S48" s="54">
        <f t="shared" si="5"/>
        <v>0</v>
      </c>
      <c r="T48" s="52">
        <f t="shared" si="5"/>
        <v>0</v>
      </c>
      <c r="U48" s="55"/>
    </row>
    <row r="49" spans="1:21" s="3" customFormat="1" ht="12">
      <c r="A49" s="1">
        <v>45</v>
      </c>
      <c r="B49" s="43"/>
      <c r="C49" s="43"/>
      <c r="D49" s="44" t="s">
        <v>33</v>
      </c>
      <c r="E49" s="45"/>
      <c r="F49" s="46"/>
      <c r="G49" s="47"/>
      <c r="H49" s="48"/>
      <c r="I49" s="49"/>
      <c r="J49" s="49"/>
      <c r="K49" s="49"/>
      <c r="L49" s="49"/>
      <c r="M49" s="49"/>
      <c r="N49" s="47"/>
      <c r="O49" s="50"/>
      <c r="P49" s="51"/>
      <c r="Q49" s="52">
        <f t="shared" si="1"/>
        <v>0</v>
      </c>
      <c r="R49" s="53"/>
      <c r="S49" s="54">
        <f t="shared" si="5"/>
        <v>0</v>
      </c>
      <c r="T49" s="52">
        <f t="shared" si="5"/>
        <v>0</v>
      </c>
      <c r="U49" s="55"/>
    </row>
    <row r="50" spans="1:21" s="3" customFormat="1" ht="12">
      <c r="A50" s="1">
        <v>46</v>
      </c>
      <c r="B50" s="43"/>
      <c r="C50" s="43"/>
      <c r="D50" s="44" t="s">
        <v>33</v>
      </c>
      <c r="E50" s="45"/>
      <c r="F50" s="46"/>
      <c r="G50" s="47"/>
      <c r="H50" s="48"/>
      <c r="I50" s="49"/>
      <c r="J50" s="49"/>
      <c r="K50" s="49"/>
      <c r="L50" s="49"/>
      <c r="M50" s="49"/>
      <c r="N50" s="47"/>
      <c r="O50" s="50"/>
      <c r="P50" s="51"/>
      <c r="Q50" s="52">
        <f t="shared" si="1"/>
        <v>0</v>
      </c>
      <c r="R50" s="53"/>
      <c r="S50" s="54">
        <f t="shared" si="5"/>
        <v>0</v>
      </c>
      <c r="T50" s="52">
        <f t="shared" si="5"/>
        <v>0</v>
      </c>
      <c r="U50" s="55"/>
    </row>
    <row r="51" spans="1:21" s="3" customFormat="1" ht="12">
      <c r="A51" s="1">
        <v>47</v>
      </c>
      <c r="B51" s="43"/>
      <c r="C51" s="43"/>
      <c r="D51" s="44" t="s">
        <v>33</v>
      </c>
      <c r="E51" s="45"/>
      <c r="F51" s="46"/>
      <c r="G51" s="47"/>
      <c r="H51" s="48"/>
      <c r="I51" s="49"/>
      <c r="J51" s="49"/>
      <c r="K51" s="49"/>
      <c r="L51" s="49"/>
      <c r="M51" s="49"/>
      <c r="N51" s="47"/>
      <c r="O51" s="50"/>
      <c r="P51" s="51"/>
      <c r="Q51" s="52">
        <f t="shared" si="1"/>
        <v>0</v>
      </c>
      <c r="R51" s="53"/>
      <c r="S51" s="54">
        <f t="shared" si="5"/>
        <v>0</v>
      </c>
      <c r="T51" s="52">
        <f t="shared" si="5"/>
        <v>0</v>
      </c>
      <c r="U51" s="55"/>
    </row>
    <row r="52" spans="1:21" s="3" customFormat="1" ht="12">
      <c r="A52" s="1">
        <v>48</v>
      </c>
      <c r="B52" s="43"/>
      <c r="C52" s="43"/>
      <c r="D52" s="44" t="s">
        <v>33</v>
      </c>
      <c r="E52" s="45"/>
      <c r="F52" s="46"/>
      <c r="G52" s="47"/>
      <c r="H52" s="48"/>
      <c r="I52" s="49"/>
      <c r="J52" s="49"/>
      <c r="K52" s="49"/>
      <c r="L52" s="49"/>
      <c r="M52" s="49"/>
      <c r="N52" s="47"/>
      <c r="O52" s="50"/>
      <c r="P52" s="51"/>
      <c r="Q52" s="52">
        <f t="shared" si="1"/>
        <v>0</v>
      </c>
      <c r="R52" s="53"/>
      <c r="S52" s="54">
        <f t="shared" si="5"/>
        <v>0</v>
      </c>
      <c r="T52" s="52">
        <f t="shared" si="5"/>
        <v>0</v>
      </c>
      <c r="U52" s="55"/>
    </row>
    <row r="53" spans="1:21" s="3" customFormat="1" ht="12">
      <c r="A53" s="1">
        <v>49</v>
      </c>
      <c r="B53" s="43"/>
      <c r="C53" s="43"/>
      <c r="D53" s="44" t="s">
        <v>33</v>
      </c>
      <c r="E53" s="45"/>
      <c r="F53" s="46"/>
      <c r="G53" s="47"/>
      <c r="H53" s="48"/>
      <c r="I53" s="49"/>
      <c r="J53" s="49"/>
      <c r="K53" s="49"/>
      <c r="L53" s="49"/>
      <c r="M53" s="49"/>
      <c r="N53" s="47"/>
      <c r="O53" s="50"/>
      <c r="P53" s="51"/>
      <c r="Q53" s="52">
        <f t="shared" si="1"/>
        <v>0</v>
      </c>
      <c r="R53" s="53"/>
      <c r="S53" s="54">
        <f t="shared" si="5"/>
        <v>0</v>
      </c>
      <c r="T53" s="52">
        <f t="shared" si="5"/>
        <v>0</v>
      </c>
      <c r="U53" s="55"/>
    </row>
    <row r="54" spans="1:21" s="3" customFormat="1" ht="12">
      <c r="A54" s="1">
        <v>50</v>
      </c>
      <c r="B54" s="43"/>
      <c r="C54" s="43"/>
      <c r="D54" s="44" t="s">
        <v>33</v>
      </c>
      <c r="E54" s="45"/>
      <c r="F54" s="46"/>
      <c r="G54" s="47"/>
      <c r="H54" s="48"/>
      <c r="I54" s="49"/>
      <c r="J54" s="49"/>
      <c r="K54" s="49"/>
      <c r="L54" s="49"/>
      <c r="M54" s="49"/>
      <c r="N54" s="47"/>
      <c r="O54" s="50"/>
      <c r="P54" s="51"/>
      <c r="Q54" s="52">
        <f t="shared" si="1"/>
        <v>0</v>
      </c>
      <c r="R54" s="53"/>
      <c r="S54" s="54">
        <f t="shared" si="5"/>
        <v>0</v>
      </c>
      <c r="T54" s="52">
        <f t="shared" si="5"/>
        <v>0</v>
      </c>
      <c r="U54" s="55"/>
    </row>
    <row r="55" spans="1:21" s="3" customFormat="1" ht="12">
      <c r="A55" s="1">
        <v>51</v>
      </c>
      <c r="B55" s="43"/>
      <c r="C55" s="43"/>
      <c r="D55" s="44" t="s">
        <v>33</v>
      </c>
      <c r="E55" s="45"/>
      <c r="F55" s="46"/>
      <c r="G55" s="47"/>
      <c r="H55" s="48"/>
      <c r="I55" s="49"/>
      <c r="J55" s="49"/>
      <c r="K55" s="49"/>
      <c r="L55" s="49"/>
      <c r="M55" s="49"/>
      <c r="N55" s="47"/>
      <c r="O55" s="50"/>
      <c r="P55" s="51"/>
      <c r="Q55" s="52">
        <f t="shared" si="1"/>
        <v>0</v>
      </c>
      <c r="R55" s="53"/>
      <c r="S55" s="54">
        <f t="shared" si="5"/>
        <v>0</v>
      </c>
      <c r="T55" s="52">
        <f t="shared" si="5"/>
        <v>0</v>
      </c>
      <c r="U55" s="55"/>
    </row>
    <row r="56" spans="1:21" s="3" customFormat="1" ht="12">
      <c r="A56" s="1">
        <v>52</v>
      </c>
      <c r="B56" s="43"/>
      <c r="C56" s="43"/>
      <c r="D56" s="44" t="s">
        <v>33</v>
      </c>
      <c r="E56" s="45"/>
      <c r="F56" s="46"/>
      <c r="G56" s="47"/>
      <c r="H56" s="48"/>
      <c r="I56" s="49"/>
      <c r="J56" s="49"/>
      <c r="K56" s="49"/>
      <c r="L56" s="49"/>
      <c r="M56" s="49"/>
      <c r="N56" s="47"/>
      <c r="O56" s="50"/>
      <c r="P56" s="51"/>
      <c r="Q56" s="52">
        <f t="shared" si="1"/>
        <v>0</v>
      </c>
      <c r="R56" s="53"/>
      <c r="S56" s="54">
        <f t="shared" si="5"/>
        <v>0</v>
      </c>
      <c r="T56" s="52">
        <f t="shared" si="5"/>
        <v>0</v>
      </c>
      <c r="U56" s="55"/>
    </row>
    <row r="57" spans="1:21" s="3" customFormat="1" ht="12">
      <c r="A57" s="1">
        <v>53</v>
      </c>
      <c r="B57" s="43"/>
      <c r="C57" s="43"/>
      <c r="D57" s="44" t="s">
        <v>33</v>
      </c>
      <c r="E57" s="45"/>
      <c r="F57" s="46"/>
      <c r="G57" s="47"/>
      <c r="H57" s="48"/>
      <c r="I57" s="49"/>
      <c r="J57" s="49"/>
      <c r="K57" s="49"/>
      <c r="L57" s="49"/>
      <c r="M57" s="49"/>
      <c r="N57" s="47"/>
      <c r="O57" s="50"/>
      <c r="P57" s="51"/>
      <c r="Q57" s="52">
        <f t="shared" si="1"/>
        <v>0</v>
      </c>
      <c r="R57" s="53"/>
      <c r="S57" s="54">
        <f t="shared" si="5"/>
        <v>0</v>
      </c>
      <c r="T57" s="52">
        <f t="shared" si="5"/>
        <v>0</v>
      </c>
      <c r="U57" s="55"/>
    </row>
    <row r="58" spans="1:21" s="3" customFormat="1" ht="12">
      <c r="A58" s="1">
        <v>54</v>
      </c>
      <c r="B58" s="43"/>
      <c r="C58" s="43"/>
      <c r="D58" s="44" t="s">
        <v>33</v>
      </c>
      <c r="E58" s="45"/>
      <c r="F58" s="46"/>
      <c r="G58" s="47"/>
      <c r="H58" s="48"/>
      <c r="I58" s="49"/>
      <c r="J58" s="49"/>
      <c r="K58" s="49"/>
      <c r="L58" s="49"/>
      <c r="M58" s="49"/>
      <c r="N58" s="47"/>
      <c r="O58" s="50"/>
      <c r="P58" s="51"/>
      <c r="Q58" s="52">
        <f t="shared" si="1"/>
        <v>0</v>
      </c>
      <c r="R58" s="53"/>
      <c r="S58" s="54">
        <f t="shared" si="5"/>
        <v>0</v>
      </c>
      <c r="T58" s="52">
        <f t="shared" si="5"/>
        <v>0</v>
      </c>
      <c r="U58" s="55"/>
    </row>
    <row r="59" spans="1:21" s="3" customFormat="1" ht="12">
      <c r="A59" s="1">
        <v>55</v>
      </c>
      <c r="B59" s="43"/>
      <c r="C59" s="43"/>
      <c r="D59" s="44" t="s">
        <v>33</v>
      </c>
      <c r="E59" s="45"/>
      <c r="F59" s="46"/>
      <c r="G59" s="47"/>
      <c r="H59" s="48"/>
      <c r="I59" s="49"/>
      <c r="J59" s="49"/>
      <c r="K59" s="49"/>
      <c r="L59" s="49"/>
      <c r="M59" s="49"/>
      <c r="N59" s="47"/>
      <c r="O59" s="50"/>
      <c r="P59" s="51"/>
      <c r="Q59" s="52">
        <f t="shared" si="1"/>
        <v>0</v>
      </c>
      <c r="R59" s="53"/>
      <c r="S59" s="54">
        <f t="shared" si="5"/>
        <v>0</v>
      </c>
      <c r="T59" s="52">
        <f t="shared" si="5"/>
        <v>0</v>
      </c>
      <c r="U59" s="55"/>
    </row>
    <row r="60" spans="1:21" s="3" customFormat="1" ht="12">
      <c r="A60" s="1">
        <v>56</v>
      </c>
      <c r="B60" s="43"/>
      <c r="C60" s="43"/>
      <c r="D60" s="44" t="s">
        <v>33</v>
      </c>
      <c r="E60" s="45"/>
      <c r="F60" s="46"/>
      <c r="G60" s="47"/>
      <c r="H60" s="48"/>
      <c r="I60" s="49"/>
      <c r="J60" s="49"/>
      <c r="K60" s="49"/>
      <c r="L60" s="49"/>
      <c r="M60" s="49"/>
      <c r="N60" s="47"/>
      <c r="O60" s="50"/>
      <c r="P60" s="51"/>
      <c r="Q60" s="52">
        <f t="shared" si="1"/>
        <v>0</v>
      </c>
      <c r="R60" s="53"/>
      <c r="S60" s="54">
        <f t="shared" si="5"/>
        <v>0</v>
      </c>
      <c r="T60" s="52">
        <f t="shared" si="5"/>
        <v>0</v>
      </c>
      <c r="U60" s="55"/>
    </row>
    <row r="61" spans="1:21" s="3" customFormat="1" ht="12">
      <c r="A61" s="1">
        <v>57</v>
      </c>
      <c r="B61" s="43"/>
      <c r="C61" s="43"/>
      <c r="D61" s="44" t="s">
        <v>33</v>
      </c>
      <c r="E61" s="45"/>
      <c r="F61" s="46"/>
      <c r="G61" s="47"/>
      <c r="H61" s="48"/>
      <c r="I61" s="49"/>
      <c r="J61" s="49"/>
      <c r="K61" s="49"/>
      <c r="L61" s="49"/>
      <c r="M61" s="49"/>
      <c r="N61" s="47"/>
      <c r="O61" s="50"/>
      <c r="P61" s="51"/>
      <c r="Q61" s="52">
        <f t="shared" si="1"/>
        <v>0</v>
      </c>
      <c r="R61" s="53"/>
      <c r="S61" s="54">
        <f t="shared" si="5"/>
        <v>0</v>
      </c>
      <c r="T61" s="52">
        <f t="shared" si="5"/>
        <v>0</v>
      </c>
      <c r="U61" s="55"/>
    </row>
    <row r="62" spans="1:21" s="3" customFormat="1" ht="12">
      <c r="A62" s="1">
        <v>58</v>
      </c>
      <c r="B62" s="43"/>
      <c r="C62" s="43"/>
      <c r="D62" s="44" t="s">
        <v>33</v>
      </c>
      <c r="E62" s="45"/>
      <c r="F62" s="46"/>
      <c r="G62" s="47"/>
      <c r="H62" s="48"/>
      <c r="I62" s="49"/>
      <c r="J62" s="49"/>
      <c r="K62" s="49"/>
      <c r="L62" s="49"/>
      <c r="M62" s="49"/>
      <c r="N62" s="47"/>
      <c r="O62" s="50"/>
      <c r="P62" s="51"/>
      <c r="Q62" s="52">
        <f t="shared" si="1"/>
        <v>0</v>
      </c>
      <c r="R62" s="53"/>
      <c r="S62" s="54">
        <f t="shared" si="5"/>
        <v>0</v>
      </c>
      <c r="T62" s="52">
        <f t="shared" si="5"/>
        <v>0</v>
      </c>
      <c r="U62" s="55"/>
    </row>
    <row r="63" spans="1:21" s="3" customFormat="1" ht="12">
      <c r="A63" s="1">
        <v>59</v>
      </c>
      <c r="B63" s="43"/>
      <c r="C63" s="43"/>
      <c r="D63" s="44" t="s">
        <v>33</v>
      </c>
      <c r="E63" s="45"/>
      <c r="F63" s="46"/>
      <c r="G63" s="47"/>
      <c r="H63" s="48"/>
      <c r="I63" s="49"/>
      <c r="J63" s="49"/>
      <c r="K63" s="49"/>
      <c r="L63" s="49"/>
      <c r="M63" s="49"/>
      <c r="N63" s="47"/>
      <c r="O63" s="50"/>
      <c r="P63" s="51"/>
      <c r="Q63" s="52">
        <f t="shared" si="1"/>
        <v>0</v>
      </c>
      <c r="R63" s="53"/>
      <c r="S63" s="54">
        <f t="shared" si="5"/>
        <v>0</v>
      </c>
      <c r="T63" s="52">
        <f t="shared" si="5"/>
        <v>0</v>
      </c>
      <c r="U63" s="55"/>
    </row>
    <row r="64" spans="1:21" s="3" customFormat="1" ht="12">
      <c r="A64" s="1">
        <v>60</v>
      </c>
      <c r="B64" s="43"/>
      <c r="C64" s="43"/>
      <c r="D64" s="44" t="s">
        <v>33</v>
      </c>
      <c r="E64" s="45"/>
      <c r="F64" s="46"/>
      <c r="G64" s="47"/>
      <c r="H64" s="48"/>
      <c r="I64" s="49"/>
      <c r="J64" s="49"/>
      <c r="K64" s="49"/>
      <c r="L64" s="49"/>
      <c r="M64" s="49"/>
      <c r="N64" s="47"/>
      <c r="O64" s="50"/>
      <c r="P64" s="51"/>
      <c r="Q64" s="52">
        <f t="shared" si="1"/>
        <v>0</v>
      </c>
      <c r="R64" s="53"/>
      <c r="S64" s="54">
        <f t="shared" si="5"/>
        <v>0</v>
      </c>
      <c r="T64" s="52">
        <f t="shared" si="5"/>
        <v>0</v>
      </c>
      <c r="U64" s="55"/>
    </row>
    <row r="65" spans="1:21" s="3" customFormat="1" ht="12">
      <c r="A65" s="1">
        <v>61</v>
      </c>
      <c r="B65" s="43"/>
      <c r="C65" s="43"/>
      <c r="D65" s="44" t="s">
        <v>33</v>
      </c>
      <c r="E65" s="45"/>
      <c r="F65" s="46"/>
      <c r="G65" s="47"/>
      <c r="H65" s="48"/>
      <c r="I65" s="49"/>
      <c r="J65" s="49"/>
      <c r="K65" s="49"/>
      <c r="L65" s="49"/>
      <c r="M65" s="49"/>
      <c r="N65" s="47"/>
      <c r="O65" s="50"/>
      <c r="P65" s="51"/>
      <c r="Q65" s="52">
        <f t="shared" si="1"/>
        <v>0</v>
      </c>
      <c r="R65" s="53"/>
      <c r="S65" s="54">
        <f t="shared" si="5"/>
        <v>0</v>
      </c>
      <c r="T65" s="52">
        <f t="shared" si="5"/>
        <v>0</v>
      </c>
      <c r="U65" s="55"/>
    </row>
    <row r="66" spans="1:21" s="3" customFormat="1" ht="12">
      <c r="A66" s="1">
        <v>62</v>
      </c>
      <c r="B66" s="43"/>
      <c r="C66" s="43"/>
      <c r="D66" s="44" t="s">
        <v>33</v>
      </c>
      <c r="E66" s="45"/>
      <c r="F66" s="46"/>
      <c r="G66" s="47"/>
      <c r="H66" s="48"/>
      <c r="I66" s="49"/>
      <c r="J66" s="49"/>
      <c r="K66" s="49"/>
      <c r="L66" s="49"/>
      <c r="M66" s="49"/>
      <c r="N66" s="47"/>
      <c r="O66" s="50"/>
      <c r="P66" s="51"/>
      <c r="Q66" s="52">
        <f t="shared" si="1"/>
        <v>0</v>
      </c>
      <c r="R66" s="53"/>
      <c r="S66" s="54">
        <f t="shared" si="5"/>
        <v>0</v>
      </c>
      <c r="T66" s="52">
        <f t="shared" si="5"/>
        <v>0</v>
      </c>
      <c r="U66" s="55"/>
    </row>
    <row r="67" spans="1:21" s="3" customFormat="1" ht="12">
      <c r="A67" s="1">
        <v>63</v>
      </c>
      <c r="B67" s="43"/>
      <c r="C67" s="43"/>
      <c r="D67" s="44" t="s">
        <v>33</v>
      </c>
      <c r="E67" s="45"/>
      <c r="F67" s="46"/>
      <c r="G67" s="47"/>
      <c r="H67" s="48"/>
      <c r="I67" s="49"/>
      <c r="J67" s="49"/>
      <c r="K67" s="49"/>
      <c r="L67" s="49"/>
      <c r="M67" s="49"/>
      <c r="N67" s="47"/>
      <c r="O67" s="50"/>
      <c r="P67" s="51"/>
      <c r="Q67" s="52">
        <f t="shared" si="1"/>
        <v>0</v>
      </c>
      <c r="R67" s="53"/>
      <c r="S67" s="54">
        <f t="shared" si="5"/>
        <v>0</v>
      </c>
      <c r="T67" s="52">
        <f t="shared" si="5"/>
        <v>0</v>
      </c>
      <c r="U67" s="55"/>
    </row>
    <row r="68" spans="1:21" s="3" customFormat="1" ht="12">
      <c r="A68" s="1">
        <v>64</v>
      </c>
      <c r="B68" s="43"/>
      <c r="C68" s="43"/>
      <c r="D68" s="44" t="s">
        <v>33</v>
      </c>
      <c r="E68" s="45"/>
      <c r="F68" s="46"/>
      <c r="G68" s="47"/>
      <c r="H68" s="48"/>
      <c r="I68" s="49"/>
      <c r="J68" s="49"/>
      <c r="K68" s="49"/>
      <c r="L68" s="49"/>
      <c r="M68" s="49"/>
      <c r="N68" s="47"/>
      <c r="O68" s="50"/>
      <c r="P68" s="51"/>
      <c r="Q68" s="52">
        <f t="shared" si="1"/>
        <v>0</v>
      </c>
      <c r="R68" s="53"/>
      <c r="S68" s="54">
        <f t="shared" si="5"/>
        <v>0</v>
      </c>
      <c r="T68" s="52">
        <f t="shared" si="5"/>
        <v>0</v>
      </c>
      <c r="U68" s="55"/>
    </row>
    <row r="69" spans="1:21" s="3" customFormat="1" ht="12">
      <c r="A69" s="1">
        <v>65</v>
      </c>
      <c r="B69" s="43"/>
      <c r="C69" s="43"/>
      <c r="D69" s="44" t="s">
        <v>33</v>
      </c>
      <c r="E69" s="45"/>
      <c r="F69" s="46"/>
      <c r="G69" s="47"/>
      <c r="H69" s="48"/>
      <c r="I69" s="49"/>
      <c r="J69" s="49"/>
      <c r="K69" s="49"/>
      <c r="L69" s="49"/>
      <c r="M69" s="49"/>
      <c r="N69" s="47"/>
      <c r="O69" s="50"/>
      <c r="P69" s="51"/>
      <c r="Q69" s="52">
        <f t="shared" si="1"/>
        <v>0</v>
      </c>
      <c r="R69" s="53"/>
      <c r="S69" s="54">
        <f t="shared" si="5"/>
        <v>0</v>
      </c>
      <c r="T69" s="52">
        <f t="shared" si="5"/>
        <v>0</v>
      </c>
      <c r="U69" s="55"/>
    </row>
    <row r="70" spans="1:21" s="3" customFormat="1" ht="12">
      <c r="A70" s="1">
        <v>66</v>
      </c>
      <c r="B70" s="43"/>
      <c r="C70" s="43"/>
      <c r="D70" s="44" t="s">
        <v>33</v>
      </c>
      <c r="E70" s="45"/>
      <c r="F70" s="46"/>
      <c r="G70" s="47"/>
      <c r="H70" s="48"/>
      <c r="I70" s="49"/>
      <c r="J70" s="49"/>
      <c r="K70" s="49"/>
      <c r="L70" s="49"/>
      <c r="M70" s="49"/>
      <c r="N70" s="47"/>
      <c r="O70" s="50"/>
      <c r="P70" s="51"/>
      <c r="Q70" s="52">
        <f t="shared" si="1"/>
        <v>0</v>
      </c>
      <c r="R70" s="53"/>
      <c r="S70" s="54">
        <f t="shared" si="5"/>
        <v>0</v>
      </c>
      <c r="T70" s="52">
        <f t="shared" si="5"/>
        <v>0</v>
      </c>
      <c r="U70" s="55"/>
    </row>
    <row r="71" spans="1:21" s="3" customFormat="1" ht="12">
      <c r="A71" s="1">
        <v>67</v>
      </c>
      <c r="B71" s="43"/>
      <c r="C71" s="43"/>
      <c r="D71" s="44" t="s">
        <v>33</v>
      </c>
      <c r="E71" s="45"/>
      <c r="F71" s="46"/>
      <c r="G71" s="47"/>
      <c r="H71" s="48"/>
      <c r="I71" s="49"/>
      <c r="J71" s="49"/>
      <c r="K71" s="49"/>
      <c r="L71" s="49"/>
      <c r="M71" s="49"/>
      <c r="N71" s="47"/>
      <c r="O71" s="50"/>
      <c r="P71" s="51"/>
      <c r="Q71" s="52">
        <f t="shared" si="1"/>
        <v>0</v>
      </c>
      <c r="R71" s="53"/>
      <c r="S71" s="54">
        <f t="shared" si="5"/>
        <v>0</v>
      </c>
      <c r="T71" s="52">
        <f t="shared" si="5"/>
        <v>0</v>
      </c>
      <c r="U71" s="55"/>
    </row>
    <row r="72" spans="1:21" s="3" customFormat="1" ht="12">
      <c r="A72" s="1">
        <v>68</v>
      </c>
      <c r="B72" s="43"/>
      <c r="C72" s="43"/>
      <c r="D72" s="44" t="s">
        <v>33</v>
      </c>
      <c r="E72" s="45"/>
      <c r="F72" s="46"/>
      <c r="G72" s="47"/>
      <c r="H72" s="48"/>
      <c r="I72" s="49"/>
      <c r="J72" s="49"/>
      <c r="K72" s="49"/>
      <c r="L72" s="49"/>
      <c r="M72" s="49"/>
      <c r="N72" s="47"/>
      <c r="O72" s="50"/>
      <c r="P72" s="51"/>
      <c r="Q72" s="52">
        <f t="shared" si="1"/>
        <v>0</v>
      </c>
      <c r="R72" s="53"/>
      <c r="S72" s="54">
        <f t="shared" si="5"/>
        <v>0</v>
      </c>
      <c r="T72" s="52">
        <f t="shared" si="5"/>
        <v>0</v>
      </c>
      <c r="U72" s="55"/>
    </row>
    <row r="73" spans="1:21" s="3" customFormat="1" ht="12">
      <c r="A73" s="1">
        <v>69</v>
      </c>
      <c r="B73" s="43"/>
      <c r="C73" s="43"/>
      <c r="D73" s="44" t="s">
        <v>33</v>
      </c>
      <c r="E73" s="45"/>
      <c r="F73" s="46"/>
      <c r="G73" s="47"/>
      <c r="H73" s="48"/>
      <c r="I73" s="49"/>
      <c r="J73" s="49"/>
      <c r="K73" s="49"/>
      <c r="L73" s="49"/>
      <c r="M73" s="49"/>
      <c r="N73" s="47"/>
      <c r="O73" s="50"/>
      <c r="P73" s="51"/>
      <c r="Q73" s="52">
        <f t="shared" si="1"/>
        <v>0</v>
      </c>
      <c r="R73" s="53"/>
      <c r="S73" s="54">
        <f t="shared" si="5"/>
        <v>0</v>
      </c>
      <c r="T73" s="52">
        <f t="shared" si="5"/>
        <v>0</v>
      </c>
      <c r="U73" s="55"/>
    </row>
    <row r="74" spans="1:21" s="3" customFormat="1" ht="12">
      <c r="A74" s="1">
        <v>70</v>
      </c>
      <c r="B74" s="43"/>
      <c r="C74" s="43"/>
      <c r="D74" s="44" t="s">
        <v>33</v>
      </c>
      <c r="E74" s="45"/>
      <c r="F74" s="46"/>
      <c r="G74" s="47"/>
      <c r="H74" s="48"/>
      <c r="I74" s="49"/>
      <c r="J74" s="49"/>
      <c r="K74" s="49"/>
      <c r="L74" s="49"/>
      <c r="M74" s="49"/>
      <c r="N74" s="47"/>
      <c r="O74" s="50"/>
      <c r="P74" s="51"/>
      <c r="Q74" s="52">
        <f t="shared" si="1"/>
        <v>0</v>
      </c>
      <c r="R74" s="53"/>
      <c r="S74" s="54">
        <f t="shared" si="5"/>
        <v>0</v>
      </c>
      <c r="T74" s="52">
        <f t="shared" si="5"/>
        <v>0</v>
      </c>
      <c r="U74" s="55"/>
    </row>
    <row r="75" spans="1:21" s="3" customFormat="1" ht="12">
      <c r="A75" s="1">
        <v>71</v>
      </c>
      <c r="B75" s="43"/>
      <c r="C75" s="43"/>
      <c r="D75" s="44" t="s">
        <v>33</v>
      </c>
      <c r="E75" s="45"/>
      <c r="F75" s="46"/>
      <c r="G75" s="47"/>
      <c r="H75" s="48"/>
      <c r="I75" s="49"/>
      <c r="J75" s="49"/>
      <c r="K75" s="49"/>
      <c r="L75" s="49"/>
      <c r="M75" s="49"/>
      <c r="N75" s="47"/>
      <c r="O75" s="50"/>
      <c r="P75" s="51"/>
      <c r="Q75" s="52">
        <f t="shared" si="1"/>
        <v>0</v>
      </c>
      <c r="R75" s="53"/>
      <c r="S75" s="54">
        <f aca="true" t="shared" si="6" ref="S75:T106">IF($D75&lt;&gt;"-",$D75*Q75,IF($E75&gt;0,Q75/$E75,IF($F75="X",Q75/4,IF($G75&gt;0,$G75*Q75/52,0))))</f>
        <v>0</v>
      </c>
      <c r="T75" s="52">
        <f t="shared" si="6"/>
        <v>0</v>
      </c>
      <c r="U75" s="55"/>
    </row>
    <row r="76" spans="1:21" s="3" customFormat="1" ht="12">
      <c r="A76" s="1">
        <v>72</v>
      </c>
      <c r="B76" s="43"/>
      <c r="C76" s="43"/>
      <c r="D76" s="44" t="s">
        <v>33</v>
      </c>
      <c r="E76" s="45"/>
      <c r="F76" s="46"/>
      <c r="G76" s="47"/>
      <c r="H76" s="48"/>
      <c r="I76" s="49"/>
      <c r="J76" s="49"/>
      <c r="K76" s="49"/>
      <c r="L76" s="49"/>
      <c r="M76" s="49"/>
      <c r="N76" s="47"/>
      <c r="O76" s="50"/>
      <c r="P76" s="51"/>
      <c r="Q76" s="52">
        <f t="shared" si="1"/>
        <v>0</v>
      </c>
      <c r="R76" s="53"/>
      <c r="S76" s="54">
        <f t="shared" si="6"/>
        <v>0</v>
      </c>
      <c r="T76" s="52">
        <f t="shared" si="6"/>
        <v>0</v>
      </c>
      <c r="U76" s="55"/>
    </row>
    <row r="77" spans="1:21" s="3" customFormat="1" ht="12">
      <c r="A77" s="1">
        <v>73</v>
      </c>
      <c r="B77" s="43"/>
      <c r="C77" s="43"/>
      <c r="D77" s="44" t="s">
        <v>33</v>
      </c>
      <c r="E77" s="45"/>
      <c r="F77" s="46"/>
      <c r="G77" s="47"/>
      <c r="H77" s="48"/>
      <c r="I77" s="49"/>
      <c r="J77" s="49"/>
      <c r="K77" s="49"/>
      <c r="L77" s="49"/>
      <c r="M77" s="49"/>
      <c r="N77" s="47"/>
      <c r="O77" s="50"/>
      <c r="P77" s="51"/>
      <c r="Q77" s="52">
        <f t="shared" si="1"/>
        <v>0</v>
      </c>
      <c r="R77" s="53"/>
      <c r="S77" s="54">
        <f t="shared" si="6"/>
        <v>0</v>
      </c>
      <c r="T77" s="52">
        <f t="shared" si="6"/>
        <v>0</v>
      </c>
      <c r="U77" s="55"/>
    </row>
    <row r="78" spans="1:21" s="3" customFormat="1" ht="12">
      <c r="A78" s="1">
        <v>74</v>
      </c>
      <c r="B78" s="43"/>
      <c r="C78" s="43"/>
      <c r="D78" s="44" t="s">
        <v>33</v>
      </c>
      <c r="E78" s="45"/>
      <c r="F78" s="46"/>
      <c r="G78" s="47"/>
      <c r="H78" s="48"/>
      <c r="I78" s="49"/>
      <c r="J78" s="49"/>
      <c r="K78" s="49"/>
      <c r="L78" s="49"/>
      <c r="M78" s="49"/>
      <c r="N78" s="47"/>
      <c r="O78" s="50"/>
      <c r="P78" s="51"/>
      <c r="Q78" s="52">
        <f t="shared" si="1"/>
        <v>0</v>
      </c>
      <c r="R78" s="53"/>
      <c r="S78" s="54">
        <f t="shared" si="6"/>
        <v>0</v>
      </c>
      <c r="T78" s="52">
        <f t="shared" si="6"/>
        <v>0</v>
      </c>
      <c r="U78" s="55"/>
    </row>
    <row r="79" spans="1:21" s="3" customFormat="1" ht="12">
      <c r="A79" s="1">
        <v>75</v>
      </c>
      <c r="B79" s="43"/>
      <c r="C79" s="43"/>
      <c r="D79" s="44" t="s">
        <v>33</v>
      </c>
      <c r="E79" s="45"/>
      <c r="F79" s="46"/>
      <c r="G79" s="47"/>
      <c r="H79" s="48"/>
      <c r="I79" s="49"/>
      <c r="J79" s="49"/>
      <c r="K79" s="49"/>
      <c r="L79" s="49"/>
      <c r="M79" s="49"/>
      <c r="N79" s="47"/>
      <c r="O79" s="50"/>
      <c r="P79" s="51"/>
      <c r="Q79" s="52">
        <f t="shared" si="1"/>
        <v>0</v>
      </c>
      <c r="R79" s="53"/>
      <c r="S79" s="54">
        <f t="shared" si="6"/>
        <v>0</v>
      </c>
      <c r="T79" s="52">
        <f t="shared" si="6"/>
        <v>0</v>
      </c>
      <c r="U79" s="55"/>
    </row>
    <row r="80" spans="1:21" s="3" customFormat="1" ht="12">
      <c r="A80" s="1">
        <v>76</v>
      </c>
      <c r="B80" s="43"/>
      <c r="C80" s="43"/>
      <c r="D80" s="44" t="s">
        <v>33</v>
      </c>
      <c r="E80" s="45"/>
      <c r="F80" s="46"/>
      <c r="G80" s="47"/>
      <c r="H80" s="48"/>
      <c r="I80" s="49"/>
      <c r="J80" s="49"/>
      <c r="K80" s="49"/>
      <c r="L80" s="49"/>
      <c r="M80" s="49"/>
      <c r="N80" s="47"/>
      <c r="O80" s="50"/>
      <c r="P80" s="51"/>
      <c r="Q80" s="52">
        <f t="shared" si="1"/>
        <v>0</v>
      </c>
      <c r="R80" s="53"/>
      <c r="S80" s="54">
        <f t="shared" si="6"/>
        <v>0</v>
      </c>
      <c r="T80" s="52">
        <f t="shared" si="6"/>
        <v>0</v>
      </c>
      <c r="U80" s="55"/>
    </row>
    <row r="81" spans="1:21" s="3" customFormat="1" ht="12">
      <c r="A81" s="1">
        <v>77</v>
      </c>
      <c r="B81" s="43"/>
      <c r="C81" s="43"/>
      <c r="D81" s="44" t="s">
        <v>33</v>
      </c>
      <c r="E81" s="45"/>
      <c r="F81" s="46"/>
      <c r="G81" s="47"/>
      <c r="H81" s="48"/>
      <c r="I81" s="49"/>
      <c r="J81" s="49"/>
      <c r="K81" s="49"/>
      <c r="L81" s="49"/>
      <c r="M81" s="49"/>
      <c r="N81" s="47"/>
      <c r="O81" s="50"/>
      <c r="P81" s="51"/>
      <c r="Q81" s="52">
        <f t="shared" si="1"/>
        <v>0</v>
      </c>
      <c r="R81" s="53"/>
      <c r="S81" s="54">
        <f t="shared" si="6"/>
        <v>0</v>
      </c>
      <c r="T81" s="52">
        <f t="shared" si="6"/>
        <v>0</v>
      </c>
      <c r="U81" s="55"/>
    </row>
    <row r="82" spans="1:21" s="3" customFormat="1" ht="12">
      <c r="A82" s="1">
        <v>78</v>
      </c>
      <c r="B82" s="43"/>
      <c r="C82" s="43"/>
      <c r="D82" s="44" t="s">
        <v>33</v>
      </c>
      <c r="E82" s="45"/>
      <c r="F82" s="46"/>
      <c r="G82" s="47"/>
      <c r="H82" s="48"/>
      <c r="I82" s="49"/>
      <c r="J82" s="49"/>
      <c r="K82" s="49"/>
      <c r="L82" s="49"/>
      <c r="M82" s="49"/>
      <c r="N82" s="47"/>
      <c r="O82" s="50"/>
      <c r="P82" s="51"/>
      <c r="Q82" s="52">
        <f t="shared" si="1"/>
        <v>0</v>
      </c>
      <c r="R82" s="53"/>
      <c r="S82" s="54">
        <f t="shared" si="6"/>
        <v>0</v>
      </c>
      <c r="T82" s="52">
        <f t="shared" si="6"/>
        <v>0</v>
      </c>
      <c r="U82" s="55"/>
    </row>
    <row r="83" spans="1:21" s="3" customFormat="1" ht="12">
      <c r="A83" s="1">
        <v>79</v>
      </c>
      <c r="B83" s="43"/>
      <c r="C83" s="43"/>
      <c r="D83" s="44" t="s">
        <v>33</v>
      </c>
      <c r="E83" s="45"/>
      <c r="F83" s="46"/>
      <c r="G83" s="47"/>
      <c r="H83" s="48"/>
      <c r="I83" s="49"/>
      <c r="J83" s="49"/>
      <c r="K83" s="49"/>
      <c r="L83" s="49"/>
      <c r="M83" s="49"/>
      <c r="N83" s="47"/>
      <c r="O83" s="50"/>
      <c r="P83" s="51"/>
      <c r="Q83" s="52">
        <f t="shared" si="1"/>
        <v>0</v>
      </c>
      <c r="R83" s="53"/>
      <c r="S83" s="54">
        <f t="shared" si="6"/>
        <v>0</v>
      </c>
      <c r="T83" s="52">
        <f t="shared" si="6"/>
        <v>0</v>
      </c>
      <c r="U83" s="55"/>
    </row>
    <row r="84" spans="1:21" s="3" customFormat="1" ht="12">
      <c r="A84" s="1">
        <v>80</v>
      </c>
      <c r="B84" s="43"/>
      <c r="C84" s="43"/>
      <c r="D84" s="44" t="s">
        <v>33</v>
      </c>
      <c r="E84" s="45"/>
      <c r="F84" s="46"/>
      <c r="G84" s="47"/>
      <c r="H84" s="48"/>
      <c r="I84" s="49"/>
      <c r="J84" s="49"/>
      <c r="K84" s="49"/>
      <c r="L84" s="49"/>
      <c r="M84" s="49"/>
      <c r="N84" s="47"/>
      <c r="O84" s="50"/>
      <c r="P84" s="51"/>
      <c r="Q84" s="52">
        <f t="shared" si="1"/>
        <v>0</v>
      </c>
      <c r="R84" s="53"/>
      <c r="S84" s="54">
        <f t="shared" si="6"/>
        <v>0</v>
      </c>
      <c r="T84" s="52">
        <f t="shared" si="6"/>
        <v>0</v>
      </c>
      <c r="U84" s="55"/>
    </row>
    <row r="85" spans="1:21" s="3" customFormat="1" ht="12">
      <c r="A85" s="1">
        <v>81</v>
      </c>
      <c r="B85" s="43"/>
      <c r="C85" s="43"/>
      <c r="D85" s="44" t="s">
        <v>33</v>
      </c>
      <c r="E85" s="45"/>
      <c r="F85" s="46"/>
      <c r="G85" s="47"/>
      <c r="H85" s="48"/>
      <c r="I85" s="49"/>
      <c r="J85" s="49"/>
      <c r="K85" s="49"/>
      <c r="L85" s="49"/>
      <c r="M85" s="49"/>
      <c r="N85" s="47"/>
      <c r="O85" s="50"/>
      <c r="P85" s="51"/>
      <c r="Q85" s="52">
        <f t="shared" si="1"/>
        <v>0</v>
      </c>
      <c r="R85" s="53"/>
      <c r="S85" s="54">
        <f t="shared" si="6"/>
        <v>0</v>
      </c>
      <c r="T85" s="52">
        <f t="shared" si="6"/>
        <v>0</v>
      </c>
      <c r="U85" s="55"/>
    </row>
    <row r="86" spans="1:21" s="3" customFormat="1" ht="12">
      <c r="A86" s="1">
        <v>82</v>
      </c>
      <c r="B86" s="43"/>
      <c r="C86" s="43"/>
      <c r="D86" s="44" t="s">
        <v>33</v>
      </c>
      <c r="E86" s="45"/>
      <c r="F86" s="46"/>
      <c r="G86" s="47"/>
      <c r="H86" s="48"/>
      <c r="I86" s="49"/>
      <c r="J86" s="49"/>
      <c r="K86" s="49"/>
      <c r="L86" s="49"/>
      <c r="M86" s="49"/>
      <c r="N86" s="47"/>
      <c r="O86" s="50"/>
      <c r="P86" s="51"/>
      <c r="Q86" s="52">
        <f t="shared" si="1"/>
        <v>0</v>
      </c>
      <c r="R86" s="53"/>
      <c r="S86" s="54">
        <f t="shared" si="6"/>
        <v>0</v>
      </c>
      <c r="T86" s="52">
        <f t="shared" si="6"/>
        <v>0</v>
      </c>
      <c r="U86" s="55"/>
    </row>
    <row r="87" spans="1:21" s="3" customFormat="1" ht="12">
      <c r="A87" s="1">
        <v>83</v>
      </c>
      <c r="B87" s="43"/>
      <c r="C87" s="43"/>
      <c r="D87" s="44" t="s">
        <v>33</v>
      </c>
      <c r="E87" s="45"/>
      <c r="F87" s="46"/>
      <c r="G87" s="47"/>
      <c r="H87" s="48"/>
      <c r="I87" s="49"/>
      <c r="J87" s="49"/>
      <c r="K87" s="49"/>
      <c r="L87" s="49"/>
      <c r="M87" s="49"/>
      <c r="N87" s="47"/>
      <c r="O87" s="50"/>
      <c r="P87" s="51"/>
      <c r="Q87" s="52">
        <f t="shared" si="1"/>
        <v>0</v>
      </c>
      <c r="R87" s="53"/>
      <c r="S87" s="54">
        <f t="shared" si="6"/>
        <v>0</v>
      </c>
      <c r="T87" s="52">
        <f t="shared" si="6"/>
        <v>0</v>
      </c>
      <c r="U87" s="55"/>
    </row>
    <row r="88" spans="1:21" s="3" customFormat="1" ht="12">
      <c r="A88" s="1">
        <v>84</v>
      </c>
      <c r="B88" s="43"/>
      <c r="C88" s="43"/>
      <c r="D88" s="44" t="s">
        <v>33</v>
      </c>
      <c r="E88" s="45"/>
      <c r="F88" s="46"/>
      <c r="G88" s="47"/>
      <c r="H88" s="48"/>
      <c r="I88" s="49"/>
      <c r="J88" s="49"/>
      <c r="K88" s="49"/>
      <c r="L88" s="49"/>
      <c r="M88" s="49"/>
      <c r="N88" s="47"/>
      <c r="O88" s="50"/>
      <c r="P88" s="51"/>
      <c r="Q88" s="52">
        <f t="shared" si="1"/>
        <v>0</v>
      </c>
      <c r="R88" s="53"/>
      <c r="S88" s="54">
        <f t="shared" si="6"/>
        <v>0</v>
      </c>
      <c r="T88" s="52">
        <f t="shared" si="6"/>
        <v>0</v>
      </c>
      <c r="U88" s="55"/>
    </row>
    <row r="89" spans="1:21" s="3" customFormat="1" ht="12">
      <c r="A89" s="1">
        <v>85</v>
      </c>
      <c r="B89" s="43"/>
      <c r="C89" s="43"/>
      <c r="D89" s="44" t="s">
        <v>33</v>
      </c>
      <c r="E89" s="45"/>
      <c r="F89" s="46"/>
      <c r="G89" s="47"/>
      <c r="H89" s="48"/>
      <c r="I89" s="49"/>
      <c r="J89" s="49"/>
      <c r="K89" s="49"/>
      <c r="L89" s="49"/>
      <c r="M89" s="49"/>
      <c r="N89" s="47"/>
      <c r="O89" s="50"/>
      <c r="P89" s="51"/>
      <c r="Q89" s="52">
        <f t="shared" si="1"/>
        <v>0</v>
      </c>
      <c r="R89" s="53"/>
      <c r="S89" s="54">
        <f t="shared" si="6"/>
        <v>0</v>
      </c>
      <c r="T89" s="52">
        <f t="shared" si="6"/>
        <v>0</v>
      </c>
      <c r="U89" s="55"/>
    </row>
    <row r="90" spans="1:21" s="3" customFormat="1" ht="12">
      <c r="A90" s="1">
        <v>86</v>
      </c>
      <c r="B90" s="43"/>
      <c r="C90" s="43"/>
      <c r="D90" s="44" t="s">
        <v>33</v>
      </c>
      <c r="E90" s="45"/>
      <c r="F90" s="46"/>
      <c r="G90" s="47"/>
      <c r="H90" s="48"/>
      <c r="I90" s="49"/>
      <c r="J90" s="49"/>
      <c r="K90" s="49"/>
      <c r="L90" s="49"/>
      <c r="M90" s="49"/>
      <c r="N90" s="47"/>
      <c r="O90" s="50"/>
      <c r="P90" s="51"/>
      <c r="Q90" s="52">
        <f t="shared" si="1"/>
        <v>0</v>
      </c>
      <c r="R90" s="53"/>
      <c r="S90" s="54">
        <f t="shared" si="6"/>
        <v>0</v>
      </c>
      <c r="T90" s="52">
        <f t="shared" si="6"/>
        <v>0</v>
      </c>
      <c r="U90" s="55"/>
    </row>
    <row r="91" spans="1:21" s="3" customFormat="1" ht="12">
      <c r="A91" s="1">
        <v>87</v>
      </c>
      <c r="B91" s="43"/>
      <c r="C91" s="43"/>
      <c r="D91" s="44" t="s">
        <v>33</v>
      </c>
      <c r="E91" s="45"/>
      <c r="F91" s="46"/>
      <c r="G91" s="47"/>
      <c r="H91" s="48"/>
      <c r="I91" s="49"/>
      <c r="J91" s="49"/>
      <c r="K91" s="49"/>
      <c r="L91" s="49"/>
      <c r="M91" s="49"/>
      <c r="N91" s="47"/>
      <c r="O91" s="50"/>
      <c r="P91" s="51"/>
      <c r="Q91" s="52">
        <f t="shared" si="1"/>
        <v>0</v>
      </c>
      <c r="R91" s="53"/>
      <c r="S91" s="54">
        <f t="shared" si="6"/>
        <v>0</v>
      </c>
      <c r="T91" s="52">
        <f t="shared" si="6"/>
        <v>0</v>
      </c>
      <c r="U91" s="55"/>
    </row>
    <row r="92" spans="1:21" s="3" customFormat="1" ht="12">
      <c r="A92" s="1">
        <v>88</v>
      </c>
      <c r="B92" s="43"/>
      <c r="C92" s="43"/>
      <c r="D92" s="44" t="s">
        <v>33</v>
      </c>
      <c r="E92" s="45"/>
      <c r="F92" s="46"/>
      <c r="G92" s="47"/>
      <c r="H92" s="48"/>
      <c r="I92" s="49"/>
      <c r="J92" s="49"/>
      <c r="K92" s="49"/>
      <c r="L92" s="49"/>
      <c r="M92" s="49"/>
      <c r="N92" s="47"/>
      <c r="O92" s="50"/>
      <c r="P92" s="51"/>
      <c r="Q92" s="52">
        <f t="shared" si="1"/>
        <v>0</v>
      </c>
      <c r="R92" s="53"/>
      <c r="S92" s="54">
        <f t="shared" si="6"/>
        <v>0</v>
      </c>
      <c r="T92" s="52">
        <f t="shared" si="6"/>
        <v>0</v>
      </c>
      <c r="U92" s="55"/>
    </row>
    <row r="93" spans="1:21" s="3" customFormat="1" ht="12">
      <c r="A93" s="1">
        <v>89</v>
      </c>
      <c r="B93" s="43"/>
      <c r="C93" s="43"/>
      <c r="D93" s="44" t="s">
        <v>33</v>
      </c>
      <c r="E93" s="45"/>
      <c r="F93" s="46"/>
      <c r="G93" s="47"/>
      <c r="H93" s="48"/>
      <c r="I93" s="49"/>
      <c r="J93" s="49"/>
      <c r="K93" s="49"/>
      <c r="L93" s="49"/>
      <c r="M93" s="49"/>
      <c r="N93" s="47"/>
      <c r="O93" s="50"/>
      <c r="P93" s="51"/>
      <c r="Q93" s="52">
        <f t="shared" si="1"/>
        <v>0</v>
      </c>
      <c r="R93" s="53"/>
      <c r="S93" s="54">
        <f t="shared" si="6"/>
        <v>0</v>
      </c>
      <c r="T93" s="52">
        <f t="shared" si="6"/>
        <v>0</v>
      </c>
      <c r="U93" s="55"/>
    </row>
    <row r="94" spans="1:21" s="3" customFormat="1" ht="12">
      <c r="A94" s="1">
        <v>90</v>
      </c>
      <c r="B94" s="43"/>
      <c r="C94" s="43"/>
      <c r="D94" s="44" t="s">
        <v>33</v>
      </c>
      <c r="E94" s="45"/>
      <c r="F94" s="46"/>
      <c r="G94" s="47"/>
      <c r="H94" s="48"/>
      <c r="I94" s="49"/>
      <c r="J94" s="49"/>
      <c r="K94" s="49"/>
      <c r="L94" s="49"/>
      <c r="M94" s="49"/>
      <c r="N94" s="47"/>
      <c r="O94" s="50"/>
      <c r="P94" s="51"/>
      <c r="Q94" s="52">
        <f t="shared" si="1"/>
        <v>0</v>
      </c>
      <c r="R94" s="53"/>
      <c r="S94" s="54">
        <f t="shared" si="6"/>
        <v>0</v>
      </c>
      <c r="T94" s="52">
        <f t="shared" si="6"/>
        <v>0</v>
      </c>
      <c r="U94" s="55"/>
    </row>
    <row r="95" spans="1:21" s="3" customFormat="1" ht="12">
      <c r="A95" s="1">
        <v>91</v>
      </c>
      <c r="B95" s="43"/>
      <c r="C95" s="43"/>
      <c r="D95" s="44" t="s">
        <v>33</v>
      </c>
      <c r="E95" s="45"/>
      <c r="F95" s="46"/>
      <c r="G95" s="47"/>
      <c r="H95" s="48"/>
      <c r="I95" s="49"/>
      <c r="J95" s="49"/>
      <c r="K95" s="49"/>
      <c r="L95" s="49"/>
      <c r="M95" s="49"/>
      <c r="N95" s="47"/>
      <c r="O95" s="50"/>
      <c r="P95" s="51"/>
      <c r="Q95" s="52">
        <f t="shared" si="1"/>
        <v>0</v>
      </c>
      <c r="R95" s="53"/>
      <c r="S95" s="54">
        <f t="shared" si="6"/>
        <v>0</v>
      </c>
      <c r="T95" s="52">
        <f t="shared" si="6"/>
        <v>0</v>
      </c>
      <c r="U95" s="55"/>
    </row>
    <row r="96" spans="1:21" s="3" customFormat="1" ht="12">
      <c r="A96" s="1">
        <v>92</v>
      </c>
      <c r="B96" s="43"/>
      <c r="C96" s="43"/>
      <c r="D96" s="44" t="s">
        <v>33</v>
      </c>
      <c r="E96" s="45"/>
      <c r="F96" s="46"/>
      <c r="G96" s="47"/>
      <c r="H96" s="48"/>
      <c r="I96" s="49"/>
      <c r="J96" s="49"/>
      <c r="K96" s="49"/>
      <c r="L96" s="49"/>
      <c r="M96" s="49"/>
      <c r="N96" s="47"/>
      <c r="O96" s="50"/>
      <c r="P96" s="51"/>
      <c r="Q96" s="52">
        <f t="shared" si="1"/>
        <v>0</v>
      </c>
      <c r="R96" s="53"/>
      <c r="S96" s="54">
        <f t="shared" si="6"/>
        <v>0</v>
      </c>
      <c r="T96" s="52">
        <f t="shared" si="6"/>
        <v>0</v>
      </c>
      <c r="U96" s="55"/>
    </row>
    <row r="97" spans="1:21" s="3" customFormat="1" ht="12">
      <c r="A97" s="1">
        <v>93</v>
      </c>
      <c r="B97" s="43"/>
      <c r="C97" s="43"/>
      <c r="D97" s="44" t="s">
        <v>33</v>
      </c>
      <c r="E97" s="45"/>
      <c r="F97" s="46"/>
      <c r="G97" s="47"/>
      <c r="H97" s="48"/>
      <c r="I97" s="49"/>
      <c r="J97" s="49"/>
      <c r="K97" s="49"/>
      <c r="L97" s="49"/>
      <c r="M97" s="49"/>
      <c r="N97" s="47"/>
      <c r="O97" s="50"/>
      <c r="P97" s="51"/>
      <c r="Q97" s="52">
        <f t="shared" si="1"/>
        <v>0</v>
      </c>
      <c r="R97" s="53"/>
      <c r="S97" s="54">
        <f t="shared" si="6"/>
        <v>0</v>
      </c>
      <c r="T97" s="52">
        <f t="shared" si="6"/>
        <v>0</v>
      </c>
      <c r="U97" s="55"/>
    </row>
    <row r="98" spans="1:21" s="3" customFormat="1" ht="12">
      <c r="A98" s="1">
        <v>94</v>
      </c>
      <c r="B98" s="43"/>
      <c r="C98" s="43"/>
      <c r="D98" s="44" t="s">
        <v>33</v>
      </c>
      <c r="E98" s="45"/>
      <c r="F98" s="46"/>
      <c r="G98" s="47"/>
      <c r="H98" s="48"/>
      <c r="I98" s="49"/>
      <c r="J98" s="49"/>
      <c r="K98" s="49"/>
      <c r="L98" s="49"/>
      <c r="M98" s="49"/>
      <c r="N98" s="47"/>
      <c r="O98" s="50"/>
      <c r="P98" s="51"/>
      <c r="Q98" s="52">
        <f t="shared" si="1"/>
        <v>0</v>
      </c>
      <c r="R98" s="53"/>
      <c r="S98" s="54">
        <f t="shared" si="6"/>
        <v>0</v>
      </c>
      <c r="T98" s="52">
        <f t="shared" si="6"/>
        <v>0</v>
      </c>
      <c r="U98" s="55"/>
    </row>
    <row r="99" spans="1:21" s="3" customFormat="1" ht="12">
      <c r="A99" s="1">
        <v>95</v>
      </c>
      <c r="B99" s="43"/>
      <c r="C99" s="43"/>
      <c r="D99" s="44" t="s">
        <v>33</v>
      </c>
      <c r="E99" s="45"/>
      <c r="F99" s="46"/>
      <c r="G99" s="47"/>
      <c r="H99" s="48"/>
      <c r="I99" s="49"/>
      <c r="J99" s="49"/>
      <c r="K99" s="49"/>
      <c r="L99" s="49"/>
      <c r="M99" s="49"/>
      <c r="N99" s="47"/>
      <c r="O99" s="50"/>
      <c r="P99" s="51"/>
      <c r="Q99" s="52">
        <f t="shared" si="1"/>
        <v>0</v>
      </c>
      <c r="R99" s="53"/>
      <c r="S99" s="54">
        <f t="shared" si="6"/>
        <v>0</v>
      </c>
      <c r="T99" s="52">
        <f t="shared" si="6"/>
        <v>0</v>
      </c>
      <c r="U99" s="55"/>
    </row>
    <row r="100" spans="1:21" s="3" customFormat="1" ht="12">
      <c r="A100" s="1">
        <v>96</v>
      </c>
      <c r="B100" s="43"/>
      <c r="C100" s="43"/>
      <c r="D100" s="44" t="s">
        <v>33</v>
      </c>
      <c r="E100" s="45"/>
      <c r="F100" s="46"/>
      <c r="G100" s="47"/>
      <c r="H100" s="48"/>
      <c r="I100" s="49"/>
      <c r="J100" s="49"/>
      <c r="K100" s="49"/>
      <c r="L100" s="49"/>
      <c r="M100" s="49"/>
      <c r="N100" s="47"/>
      <c r="O100" s="50"/>
      <c r="P100" s="51"/>
      <c r="Q100" s="52">
        <f t="shared" si="1"/>
        <v>0</v>
      </c>
      <c r="R100" s="53"/>
      <c r="S100" s="54">
        <f t="shared" si="6"/>
        <v>0</v>
      </c>
      <c r="T100" s="52">
        <f t="shared" si="6"/>
        <v>0</v>
      </c>
      <c r="U100" s="55"/>
    </row>
    <row r="101" spans="1:21" s="3" customFormat="1" ht="12">
      <c r="A101" s="1">
        <v>97</v>
      </c>
      <c r="B101" s="43"/>
      <c r="C101" s="43"/>
      <c r="D101" s="44" t="s">
        <v>33</v>
      </c>
      <c r="E101" s="45"/>
      <c r="F101" s="46"/>
      <c r="G101" s="47"/>
      <c r="H101" s="48"/>
      <c r="I101" s="49"/>
      <c r="J101" s="49"/>
      <c r="K101" s="49"/>
      <c r="L101" s="49"/>
      <c r="M101" s="49"/>
      <c r="N101" s="47"/>
      <c r="O101" s="50"/>
      <c r="P101" s="51"/>
      <c r="Q101" s="52">
        <f t="shared" si="1"/>
        <v>0</v>
      </c>
      <c r="R101" s="53"/>
      <c r="S101" s="54">
        <f t="shared" si="6"/>
        <v>0</v>
      </c>
      <c r="T101" s="52">
        <f t="shared" si="6"/>
        <v>0</v>
      </c>
      <c r="U101" s="55"/>
    </row>
    <row r="102" spans="1:21" s="3" customFormat="1" ht="12">
      <c r="A102" s="1">
        <v>98</v>
      </c>
      <c r="B102" s="43"/>
      <c r="C102" s="43"/>
      <c r="D102" s="44" t="s">
        <v>33</v>
      </c>
      <c r="E102" s="45"/>
      <c r="F102" s="46"/>
      <c r="G102" s="47"/>
      <c r="H102" s="48"/>
      <c r="I102" s="49"/>
      <c r="J102" s="49"/>
      <c r="K102" s="49"/>
      <c r="L102" s="49"/>
      <c r="M102" s="49"/>
      <c r="N102" s="47"/>
      <c r="O102" s="50"/>
      <c r="P102" s="51"/>
      <c r="Q102" s="52">
        <f t="shared" si="1"/>
        <v>0</v>
      </c>
      <c r="R102" s="53"/>
      <c r="S102" s="54">
        <f t="shared" si="6"/>
        <v>0</v>
      </c>
      <c r="T102" s="52">
        <f t="shared" si="6"/>
        <v>0</v>
      </c>
      <c r="U102" s="55"/>
    </row>
    <row r="103" spans="1:21" s="3" customFormat="1" ht="12">
      <c r="A103" s="1">
        <v>99</v>
      </c>
      <c r="B103" s="43"/>
      <c r="C103" s="43"/>
      <c r="D103" s="44" t="s">
        <v>33</v>
      </c>
      <c r="E103" s="45"/>
      <c r="F103" s="46"/>
      <c r="G103" s="47"/>
      <c r="H103" s="48"/>
      <c r="I103" s="49"/>
      <c r="J103" s="49"/>
      <c r="K103" s="49"/>
      <c r="L103" s="49"/>
      <c r="M103" s="49"/>
      <c r="N103" s="47"/>
      <c r="O103" s="50"/>
      <c r="P103" s="51"/>
      <c r="Q103" s="52">
        <f t="shared" si="1"/>
        <v>0</v>
      </c>
      <c r="R103" s="53"/>
      <c r="S103" s="54">
        <f t="shared" si="6"/>
        <v>0</v>
      </c>
      <c r="T103" s="52">
        <f t="shared" si="6"/>
        <v>0</v>
      </c>
      <c r="U103" s="55"/>
    </row>
    <row r="104" spans="1:21" s="3" customFormat="1" ht="12">
      <c r="A104" s="1">
        <v>100</v>
      </c>
      <c r="B104" s="43"/>
      <c r="C104" s="43"/>
      <c r="D104" s="44" t="s">
        <v>33</v>
      </c>
      <c r="E104" s="45"/>
      <c r="F104" s="46"/>
      <c r="G104" s="47"/>
      <c r="H104" s="48"/>
      <c r="I104" s="49"/>
      <c r="J104" s="49"/>
      <c r="K104" s="49"/>
      <c r="L104" s="49"/>
      <c r="M104" s="49"/>
      <c r="N104" s="47"/>
      <c r="O104" s="50"/>
      <c r="P104" s="51"/>
      <c r="Q104" s="52">
        <f t="shared" si="1"/>
        <v>0</v>
      </c>
      <c r="R104" s="53"/>
      <c r="S104" s="54">
        <f t="shared" si="6"/>
        <v>0</v>
      </c>
      <c r="T104" s="52">
        <f t="shared" si="6"/>
        <v>0</v>
      </c>
      <c r="U104" s="55"/>
    </row>
    <row r="105" spans="1:21" s="3" customFormat="1" ht="12">
      <c r="A105" s="1">
        <v>101</v>
      </c>
      <c r="B105" s="43"/>
      <c r="C105" s="43"/>
      <c r="D105" s="44" t="s">
        <v>33</v>
      </c>
      <c r="E105" s="45"/>
      <c r="F105" s="46"/>
      <c r="G105" s="47"/>
      <c r="H105" s="48"/>
      <c r="I105" s="49"/>
      <c r="J105" s="49"/>
      <c r="K105" s="49"/>
      <c r="L105" s="49"/>
      <c r="M105" s="49"/>
      <c r="N105" s="47"/>
      <c r="O105" s="50"/>
      <c r="P105" s="51"/>
      <c r="Q105" s="52">
        <f t="shared" si="1"/>
        <v>0</v>
      </c>
      <c r="R105" s="53"/>
      <c r="S105" s="54">
        <f t="shared" si="6"/>
        <v>0</v>
      </c>
      <c r="T105" s="52">
        <f t="shared" si="6"/>
        <v>0</v>
      </c>
      <c r="U105" s="55"/>
    </row>
    <row r="106" spans="1:21" s="3" customFormat="1" ht="12">
      <c r="A106" s="1">
        <v>102</v>
      </c>
      <c r="B106" s="43"/>
      <c r="C106" s="43"/>
      <c r="D106" s="44" t="s">
        <v>33</v>
      </c>
      <c r="E106" s="45"/>
      <c r="F106" s="46"/>
      <c r="G106" s="47"/>
      <c r="H106" s="48"/>
      <c r="I106" s="49"/>
      <c r="J106" s="49"/>
      <c r="K106" s="49"/>
      <c r="L106" s="49"/>
      <c r="M106" s="49"/>
      <c r="N106" s="47"/>
      <c r="O106" s="50"/>
      <c r="P106" s="51"/>
      <c r="Q106" s="52">
        <f t="shared" si="1"/>
        <v>0</v>
      </c>
      <c r="R106" s="53"/>
      <c r="S106" s="54">
        <f t="shared" si="6"/>
        <v>0</v>
      </c>
      <c r="T106" s="52">
        <f t="shared" si="6"/>
        <v>0</v>
      </c>
      <c r="U106" s="55"/>
    </row>
    <row r="107" spans="1:21" s="3" customFormat="1" ht="12">
      <c r="A107" s="1">
        <v>103</v>
      </c>
      <c r="B107" s="43"/>
      <c r="C107" s="43"/>
      <c r="D107" s="44" t="s">
        <v>33</v>
      </c>
      <c r="E107" s="45"/>
      <c r="F107" s="46"/>
      <c r="G107" s="47"/>
      <c r="H107" s="48"/>
      <c r="I107" s="49"/>
      <c r="J107" s="49"/>
      <c r="K107" s="49"/>
      <c r="L107" s="49"/>
      <c r="M107" s="49"/>
      <c r="N107" s="47"/>
      <c r="O107" s="50"/>
      <c r="P107" s="51"/>
      <c r="Q107" s="52">
        <f t="shared" si="1"/>
        <v>0</v>
      </c>
      <c r="R107" s="53"/>
      <c r="S107" s="54">
        <f aca="true" t="shared" si="7" ref="S107:T126">IF($D107&lt;&gt;"-",$D107*Q107,IF($E107&gt;0,Q107/$E107,IF($F107="X",Q107/4,IF($G107&gt;0,$G107*Q107/52,0))))</f>
        <v>0</v>
      </c>
      <c r="T107" s="52">
        <f t="shared" si="7"/>
        <v>0</v>
      </c>
      <c r="U107" s="55"/>
    </row>
    <row r="108" spans="1:21" s="3" customFormat="1" ht="12">
      <c r="A108" s="1">
        <v>104</v>
      </c>
      <c r="B108" s="43"/>
      <c r="C108" s="43"/>
      <c r="D108" s="44" t="s">
        <v>33</v>
      </c>
      <c r="E108" s="45"/>
      <c r="F108" s="46"/>
      <c r="G108" s="47"/>
      <c r="H108" s="48"/>
      <c r="I108" s="49"/>
      <c r="J108" s="49"/>
      <c r="K108" s="49"/>
      <c r="L108" s="49"/>
      <c r="M108" s="49"/>
      <c r="N108" s="47"/>
      <c r="O108" s="50"/>
      <c r="P108" s="51"/>
      <c r="Q108" s="52">
        <f t="shared" si="1"/>
        <v>0</v>
      </c>
      <c r="R108" s="53"/>
      <c r="S108" s="54">
        <f t="shared" si="7"/>
        <v>0</v>
      </c>
      <c r="T108" s="52">
        <f t="shared" si="7"/>
        <v>0</v>
      </c>
      <c r="U108" s="55"/>
    </row>
    <row r="109" spans="1:21" s="3" customFormat="1" ht="12">
      <c r="A109" s="1">
        <v>105</v>
      </c>
      <c r="B109" s="43"/>
      <c r="C109" s="43"/>
      <c r="D109" s="44" t="s">
        <v>33</v>
      </c>
      <c r="E109" s="45"/>
      <c r="F109" s="46"/>
      <c r="G109" s="47"/>
      <c r="H109" s="48"/>
      <c r="I109" s="49"/>
      <c r="J109" s="49"/>
      <c r="K109" s="49"/>
      <c r="L109" s="49"/>
      <c r="M109" s="49"/>
      <c r="N109" s="47"/>
      <c r="O109" s="50"/>
      <c r="P109" s="51"/>
      <c r="Q109" s="52">
        <f t="shared" si="1"/>
        <v>0</v>
      </c>
      <c r="R109" s="53"/>
      <c r="S109" s="54">
        <f t="shared" si="7"/>
        <v>0</v>
      </c>
      <c r="T109" s="52">
        <f t="shared" si="7"/>
        <v>0</v>
      </c>
      <c r="U109" s="55"/>
    </row>
    <row r="110" spans="1:21" s="3" customFormat="1" ht="12">
      <c r="A110" s="1">
        <v>106</v>
      </c>
      <c r="B110" s="43"/>
      <c r="C110" s="43"/>
      <c r="D110" s="44" t="s">
        <v>33</v>
      </c>
      <c r="E110" s="45"/>
      <c r="F110" s="46"/>
      <c r="G110" s="47"/>
      <c r="H110" s="48"/>
      <c r="I110" s="49"/>
      <c r="J110" s="49"/>
      <c r="K110" s="49"/>
      <c r="L110" s="49"/>
      <c r="M110" s="49"/>
      <c r="N110" s="47"/>
      <c r="O110" s="50"/>
      <c r="P110" s="51"/>
      <c r="Q110" s="52">
        <f t="shared" si="1"/>
        <v>0</v>
      </c>
      <c r="R110" s="53"/>
      <c r="S110" s="54">
        <f t="shared" si="7"/>
        <v>0</v>
      </c>
      <c r="T110" s="52">
        <f t="shared" si="7"/>
        <v>0</v>
      </c>
      <c r="U110" s="55"/>
    </row>
    <row r="111" spans="1:21" s="3" customFormat="1" ht="12">
      <c r="A111" s="1">
        <v>107</v>
      </c>
      <c r="B111" s="43"/>
      <c r="C111" s="43"/>
      <c r="D111" s="44" t="s">
        <v>33</v>
      </c>
      <c r="E111" s="45"/>
      <c r="F111" s="46"/>
      <c r="G111" s="47"/>
      <c r="H111" s="48"/>
      <c r="I111" s="49"/>
      <c r="J111" s="49"/>
      <c r="K111" s="49"/>
      <c r="L111" s="49"/>
      <c r="M111" s="49"/>
      <c r="N111" s="47"/>
      <c r="O111" s="50"/>
      <c r="P111" s="51"/>
      <c r="Q111" s="52">
        <f t="shared" si="1"/>
        <v>0</v>
      </c>
      <c r="R111" s="53"/>
      <c r="S111" s="54">
        <f t="shared" si="7"/>
        <v>0</v>
      </c>
      <c r="T111" s="52">
        <f t="shared" si="7"/>
        <v>0</v>
      </c>
      <c r="U111" s="55"/>
    </row>
    <row r="112" spans="1:21" s="3" customFormat="1" ht="12">
      <c r="A112" s="1">
        <v>108</v>
      </c>
      <c r="B112" s="43"/>
      <c r="C112" s="43"/>
      <c r="D112" s="44" t="s">
        <v>33</v>
      </c>
      <c r="E112" s="45"/>
      <c r="F112" s="46"/>
      <c r="G112" s="47"/>
      <c r="H112" s="48"/>
      <c r="I112" s="49"/>
      <c r="J112" s="49"/>
      <c r="K112" s="49"/>
      <c r="L112" s="49"/>
      <c r="M112" s="49"/>
      <c r="N112" s="47"/>
      <c r="O112" s="50"/>
      <c r="P112" s="51"/>
      <c r="Q112" s="52">
        <f t="shared" si="1"/>
        <v>0</v>
      </c>
      <c r="R112" s="53"/>
      <c r="S112" s="54">
        <f t="shared" si="7"/>
        <v>0</v>
      </c>
      <c r="T112" s="52">
        <f t="shared" si="7"/>
        <v>0</v>
      </c>
      <c r="U112" s="55"/>
    </row>
    <row r="113" spans="1:21" s="3" customFormat="1" ht="12">
      <c r="A113" s="1">
        <v>109</v>
      </c>
      <c r="B113" s="43"/>
      <c r="C113" s="43"/>
      <c r="D113" s="44" t="s">
        <v>33</v>
      </c>
      <c r="E113" s="45"/>
      <c r="F113" s="46"/>
      <c r="G113" s="47"/>
      <c r="H113" s="48"/>
      <c r="I113" s="49"/>
      <c r="J113" s="49"/>
      <c r="K113" s="49"/>
      <c r="L113" s="49"/>
      <c r="M113" s="49"/>
      <c r="N113" s="47"/>
      <c r="O113" s="50"/>
      <c r="P113" s="51"/>
      <c r="Q113" s="52">
        <f t="shared" si="1"/>
        <v>0</v>
      </c>
      <c r="R113" s="53"/>
      <c r="S113" s="54">
        <f t="shared" si="7"/>
        <v>0</v>
      </c>
      <c r="T113" s="52">
        <f t="shared" si="7"/>
        <v>0</v>
      </c>
      <c r="U113" s="55"/>
    </row>
    <row r="114" spans="1:21" s="3" customFormat="1" ht="12">
      <c r="A114" s="1">
        <v>110</v>
      </c>
      <c r="B114" s="43"/>
      <c r="C114" s="43"/>
      <c r="D114" s="44" t="s">
        <v>33</v>
      </c>
      <c r="E114" s="45"/>
      <c r="F114" s="46"/>
      <c r="G114" s="47"/>
      <c r="H114" s="48"/>
      <c r="I114" s="49"/>
      <c r="J114" s="49"/>
      <c r="K114" s="49"/>
      <c r="L114" s="49"/>
      <c r="M114" s="49"/>
      <c r="N114" s="47"/>
      <c r="O114" s="50"/>
      <c r="P114" s="51"/>
      <c r="Q114" s="52">
        <f t="shared" si="1"/>
        <v>0</v>
      </c>
      <c r="R114" s="53"/>
      <c r="S114" s="54">
        <f t="shared" si="7"/>
        <v>0</v>
      </c>
      <c r="T114" s="52">
        <f t="shared" si="7"/>
        <v>0</v>
      </c>
      <c r="U114" s="55"/>
    </row>
    <row r="115" spans="1:21" s="3" customFormat="1" ht="12">
      <c r="A115" s="1">
        <v>111</v>
      </c>
      <c r="B115" s="43"/>
      <c r="C115" s="43"/>
      <c r="D115" s="44" t="s">
        <v>33</v>
      </c>
      <c r="E115" s="45"/>
      <c r="F115" s="46"/>
      <c r="G115" s="47"/>
      <c r="H115" s="48"/>
      <c r="I115" s="49"/>
      <c r="J115" s="49"/>
      <c r="K115" s="49"/>
      <c r="L115" s="49"/>
      <c r="M115" s="49"/>
      <c r="N115" s="47"/>
      <c r="O115" s="50"/>
      <c r="P115" s="51"/>
      <c r="Q115" s="52">
        <f t="shared" si="1"/>
        <v>0</v>
      </c>
      <c r="R115" s="53"/>
      <c r="S115" s="54">
        <f t="shared" si="7"/>
        <v>0</v>
      </c>
      <c r="T115" s="52">
        <f t="shared" si="7"/>
        <v>0</v>
      </c>
      <c r="U115" s="55"/>
    </row>
    <row r="116" spans="1:21" s="3" customFormat="1" ht="12">
      <c r="A116" s="1">
        <v>112</v>
      </c>
      <c r="B116" s="43"/>
      <c r="C116" s="43"/>
      <c r="D116" s="44" t="s">
        <v>33</v>
      </c>
      <c r="E116" s="45"/>
      <c r="F116" s="46"/>
      <c r="G116" s="47"/>
      <c r="H116" s="48"/>
      <c r="I116" s="49"/>
      <c r="J116" s="49"/>
      <c r="K116" s="49"/>
      <c r="L116" s="49"/>
      <c r="M116" s="49"/>
      <c r="N116" s="47"/>
      <c r="O116" s="50"/>
      <c r="P116" s="51"/>
      <c r="Q116" s="52">
        <f t="shared" si="1"/>
        <v>0</v>
      </c>
      <c r="R116" s="53"/>
      <c r="S116" s="54">
        <f t="shared" si="7"/>
        <v>0</v>
      </c>
      <c r="T116" s="52">
        <f t="shared" si="7"/>
        <v>0</v>
      </c>
      <c r="U116" s="55"/>
    </row>
    <row r="117" spans="1:21" s="3" customFormat="1" ht="12">
      <c r="A117" s="1">
        <v>113</v>
      </c>
      <c r="B117" s="43"/>
      <c r="C117" s="43"/>
      <c r="D117" s="44" t="s">
        <v>33</v>
      </c>
      <c r="E117" s="45"/>
      <c r="F117" s="46"/>
      <c r="G117" s="47"/>
      <c r="H117" s="48"/>
      <c r="I117" s="49"/>
      <c r="J117" s="49"/>
      <c r="K117" s="49"/>
      <c r="L117" s="49"/>
      <c r="M117" s="49"/>
      <c r="N117" s="47"/>
      <c r="O117" s="50"/>
      <c r="P117" s="51"/>
      <c r="Q117" s="52">
        <f t="shared" si="1"/>
        <v>0</v>
      </c>
      <c r="R117" s="53"/>
      <c r="S117" s="54">
        <f t="shared" si="7"/>
        <v>0</v>
      </c>
      <c r="T117" s="52">
        <f t="shared" si="7"/>
        <v>0</v>
      </c>
      <c r="U117" s="55"/>
    </row>
    <row r="118" spans="1:21" s="3" customFormat="1" ht="12">
      <c r="A118" s="1">
        <v>114</v>
      </c>
      <c r="B118" s="43"/>
      <c r="C118" s="43"/>
      <c r="D118" s="44" t="s">
        <v>33</v>
      </c>
      <c r="E118" s="45"/>
      <c r="F118" s="46"/>
      <c r="G118" s="47"/>
      <c r="H118" s="48"/>
      <c r="I118" s="49"/>
      <c r="J118" s="49"/>
      <c r="K118" s="49"/>
      <c r="L118" s="49"/>
      <c r="M118" s="49"/>
      <c r="N118" s="47"/>
      <c r="O118" s="50"/>
      <c r="P118" s="51"/>
      <c r="Q118" s="52">
        <f t="shared" si="1"/>
        <v>0</v>
      </c>
      <c r="R118" s="53"/>
      <c r="S118" s="54">
        <f t="shared" si="7"/>
        <v>0</v>
      </c>
      <c r="T118" s="52">
        <f t="shared" si="7"/>
        <v>0</v>
      </c>
      <c r="U118" s="55"/>
    </row>
    <row r="119" spans="1:21" s="3" customFormat="1" ht="12">
      <c r="A119" s="1">
        <v>115</v>
      </c>
      <c r="B119" s="43"/>
      <c r="C119" s="43"/>
      <c r="D119" s="44" t="s">
        <v>33</v>
      </c>
      <c r="E119" s="45"/>
      <c r="F119" s="46"/>
      <c r="G119" s="47"/>
      <c r="H119" s="48"/>
      <c r="I119" s="49"/>
      <c r="J119" s="49"/>
      <c r="K119" s="49"/>
      <c r="L119" s="49"/>
      <c r="M119" s="49"/>
      <c r="N119" s="47"/>
      <c r="O119" s="50"/>
      <c r="P119" s="51"/>
      <c r="Q119" s="52">
        <f t="shared" si="1"/>
        <v>0</v>
      </c>
      <c r="R119" s="53"/>
      <c r="S119" s="54">
        <f t="shared" si="7"/>
        <v>0</v>
      </c>
      <c r="T119" s="52">
        <f t="shared" si="7"/>
        <v>0</v>
      </c>
      <c r="U119" s="55"/>
    </row>
    <row r="120" spans="1:21" s="3" customFormat="1" ht="12">
      <c r="A120" s="1">
        <v>116</v>
      </c>
      <c r="B120" s="43"/>
      <c r="C120" s="43"/>
      <c r="D120" s="44" t="s">
        <v>33</v>
      </c>
      <c r="E120" s="45"/>
      <c r="F120" s="46"/>
      <c r="G120" s="47"/>
      <c r="H120" s="48"/>
      <c r="I120" s="49"/>
      <c r="J120" s="49"/>
      <c r="K120" s="49"/>
      <c r="L120" s="49"/>
      <c r="M120" s="49"/>
      <c r="N120" s="47"/>
      <c r="O120" s="50"/>
      <c r="P120" s="51"/>
      <c r="Q120" s="52">
        <f t="shared" si="1"/>
        <v>0</v>
      </c>
      <c r="R120" s="53"/>
      <c r="S120" s="54">
        <f t="shared" si="7"/>
        <v>0</v>
      </c>
      <c r="T120" s="52">
        <f t="shared" si="7"/>
        <v>0</v>
      </c>
      <c r="U120" s="55"/>
    </row>
    <row r="121" spans="1:21" s="3" customFormat="1" ht="12">
      <c r="A121" s="1">
        <v>117</v>
      </c>
      <c r="B121" s="43"/>
      <c r="C121" s="43"/>
      <c r="D121" s="44" t="s">
        <v>33</v>
      </c>
      <c r="E121" s="45"/>
      <c r="F121" s="46"/>
      <c r="G121" s="47"/>
      <c r="H121" s="48"/>
      <c r="I121" s="49"/>
      <c r="J121" s="49"/>
      <c r="K121" s="49"/>
      <c r="L121" s="49"/>
      <c r="M121" s="49"/>
      <c r="N121" s="47"/>
      <c r="O121" s="50"/>
      <c r="P121" s="51"/>
      <c r="Q121" s="52">
        <f t="shared" si="1"/>
        <v>0</v>
      </c>
      <c r="R121" s="53"/>
      <c r="S121" s="54">
        <f t="shared" si="7"/>
        <v>0</v>
      </c>
      <c r="T121" s="52">
        <f t="shared" si="7"/>
        <v>0</v>
      </c>
      <c r="U121" s="55"/>
    </row>
    <row r="122" spans="1:21" s="3" customFormat="1" ht="12">
      <c r="A122" s="1">
        <v>118</v>
      </c>
      <c r="B122" s="43"/>
      <c r="C122" s="43"/>
      <c r="D122" s="44" t="s">
        <v>33</v>
      </c>
      <c r="E122" s="45"/>
      <c r="F122" s="46"/>
      <c r="G122" s="47"/>
      <c r="H122" s="48"/>
      <c r="I122" s="49"/>
      <c r="J122" s="49"/>
      <c r="K122" s="49"/>
      <c r="L122" s="49"/>
      <c r="M122" s="49"/>
      <c r="N122" s="47"/>
      <c r="O122" s="50"/>
      <c r="P122" s="51"/>
      <c r="Q122" s="52">
        <f t="shared" si="1"/>
        <v>0</v>
      </c>
      <c r="R122" s="53"/>
      <c r="S122" s="54">
        <f t="shared" si="7"/>
        <v>0</v>
      </c>
      <c r="T122" s="52">
        <f t="shared" si="7"/>
        <v>0</v>
      </c>
      <c r="U122" s="55"/>
    </row>
    <row r="123" spans="1:21" s="3" customFormat="1" ht="12">
      <c r="A123" s="1">
        <v>119</v>
      </c>
      <c r="B123" s="43"/>
      <c r="C123" s="43"/>
      <c r="D123" s="44" t="s">
        <v>33</v>
      </c>
      <c r="E123" s="45"/>
      <c r="F123" s="46"/>
      <c r="G123" s="47"/>
      <c r="H123" s="48"/>
      <c r="I123" s="49"/>
      <c r="J123" s="49"/>
      <c r="K123" s="49"/>
      <c r="L123" s="49"/>
      <c r="M123" s="49"/>
      <c r="N123" s="47"/>
      <c r="O123" s="50"/>
      <c r="P123" s="51"/>
      <c r="Q123" s="52">
        <f t="shared" si="1"/>
        <v>0</v>
      </c>
      <c r="R123" s="53"/>
      <c r="S123" s="54">
        <f t="shared" si="7"/>
        <v>0</v>
      </c>
      <c r="T123" s="52">
        <f t="shared" si="7"/>
        <v>0</v>
      </c>
      <c r="U123" s="55"/>
    </row>
    <row r="124" spans="1:21" s="3" customFormat="1" ht="12">
      <c r="A124" s="1">
        <v>120</v>
      </c>
      <c r="B124" s="43"/>
      <c r="C124" s="43"/>
      <c r="D124" s="44" t="s">
        <v>33</v>
      </c>
      <c r="E124" s="45"/>
      <c r="F124" s="46"/>
      <c r="G124" s="47"/>
      <c r="H124" s="48"/>
      <c r="I124" s="49"/>
      <c r="J124" s="49"/>
      <c r="K124" s="49"/>
      <c r="L124" s="49"/>
      <c r="M124" s="49"/>
      <c r="N124" s="47"/>
      <c r="O124" s="50"/>
      <c r="P124" s="51"/>
      <c r="Q124" s="52">
        <f t="shared" si="1"/>
        <v>0</v>
      </c>
      <c r="R124" s="53"/>
      <c r="S124" s="54">
        <f t="shared" si="7"/>
        <v>0</v>
      </c>
      <c r="T124" s="52">
        <f t="shared" si="7"/>
        <v>0</v>
      </c>
      <c r="U124" s="55"/>
    </row>
    <row r="125" spans="1:21" s="3" customFormat="1" ht="12">
      <c r="A125" s="1">
        <v>121</v>
      </c>
      <c r="B125" s="43"/>
      <c r="C125" s="43"/>
      <c r="D125" s="44" t="s">
        <v>33</v>
      </c>
      <c r="E125" s="45"/>
      <c r="F125" s="46"/>
      <c r="G125" s="47"/>
      <c r="H125" s="48"/>
      <c r="I125" s="49"/>
      <c r="J125" s="49"/>
      <c r="K125" s="49"/>
      <c r="L125" s="49"/>
      <c r="M125" s="49"/>
      <c r="N125" s="47"/>
      <c r="O125" s="50"/>
      <c r="P125" s="51"/>
      <c r="Q125" s="52">
        <f t="shared" si="1"/>
        <v>0</v>
      </c>
      <c r="R125" s="53"/>
      <c r="S125" s="54">
        <f t="shared" si="7"/>
        <v>0</v>
      </c>
      <c r="T125" s="52">
        <f t="shared" si="7"/>
        <v>0</v>
      </c>
      <c r="U125" s="55"/>
    </row>
    <row r="126" spans="1:21" s="3" customFormat="1" ht="12">
      <c r="A126" s="1">
        <v>122</v>
      </c>
      <c r="B126" s="43"/>
      <c r="C126" s="43"/>
      <c r="D126" s="44" t="s">
        <v>33</v>
      </c>
      <c r="E126" s="45"/>
      <c r="F126" s="46"/>
      <c r="G126" s="47"/>
      <c r="H126" s="48"/>
      <c r="I126" s="49"/>
      <c r="J126" s="49"/>
      <c r="K126" s="49"/>
      <c r="L126" s="49"/>
      <c r="M126" s="49"/>
      <c r="N126" s="47"/>
      <c r="O126" s="50"/>
      <c r="P126" s="51"/>
      <c r="Q126" s="52">
        <f t="shared" si="1"/>
        <v>0</v>
      </c>
      <c r="R126" s="53"/>
      <c r="S126" s="54">
        <f t="shared" si="7"/>
        <v>0</v>
      </c>
      <c r="T126" s="52">
        <f t="shared" si="7"/>
        <v>0</v>
      </c>
      <c r="U126" s="55"/>
    </row>
    <row r="127" spans="1:21" s="3" customFormat="1" ht="12">
      <c r="A127" s="1">
        <v>123</v>
      </c>
      <c r="B127" s="43"/>
      <c r="C127" s="43"/>
      <c r="D127" s="44" t="s">
        <v>33</v>
      </c>
      <c r="E127" s="45"/>
      <c r="F127" s="46"/>
      <c r="G127" s="47"/>
      <c r="H127" s="48"/>
      <c r="I127" s="49"/>
      <c r="J127" s="49"/>
      <c r="K127" s="49"/>
      <c r="L127" s="49"/>
      <c r="M127" s="49"/>
      <c r="N127" s="47"/>
      <c r="O127" s="50"/>
      <c r="P127" s="51"/>
      <c r="Q127" s="52">
        <f aca="true" t="shared" si="8" ref="Q127:Q146">(P127-O127+IF(P127&lt;O127,1,0))*24</f>
        <v>0</v>
      </c>
      <c r="R127" s="53"/>
      <c r="S127" s="54">
        <f aca="true" t="shared" si="9" ref="S127:T146">IF($D127&lt;&gt;"-",$D127*Q127,IF($E127&gt;0,Q127/$E127,IF($F127="X",Q127/4,IF($G127&gt;0,$G127*Q127/52,0))))</f>
        <v>0</v>
      </c>
      <c r="T127" s="52">
        <f t="shared" si="9"/>
        <v>0</v>
      </c>
      <c r="U127" s="55"/>
    </row>
    <row r="128" spans="1:21" s="3" customFormat="1" ht="12">
      <c r="A128" s="1">
        <v>124</v>
      </c>
      <c r="B128" s="43"/>
      <c r="C128" s="43"/>
      <c r="D128" s="44" t="s">
        <v>33</v>
      </c>
      <c r="E128" s="45"/>
      <c r="F128" s="46"/>
      <c r="G128" s="47"/>
      <c r="H128" s="48"/>
      <c r="I128" s="49"/>
      <c r="J128" s="49"/>
      <c r="K128" s="49"/>
      <c r="L128" s="49"/>
      <c r="M128" s="49"/>
      <c r="N128" s="47"/>
      <c r="O128" s="50"/>
      <c r="P128" s="51"/>
      <c r="Q128" s="52">
        <f t="shared" si="8"/>
        <v>0</v>
      </c>
      <c r="R128" s="53"/>
      <c r="S128" s="54">
        <f t="shared" si="9"/>
        <v>0</v>
      </c>
      <c r="T128" s="52">
        <f t="shared" si="9"/>
        <v>0</v>
      </c>
      <c r="U128" s="55"/>
    </row>
    <row r="129" spans="1:21" s="3" customFormat="1" ht="12">
      <c r="A129" s="1">
        <v>125</v>
      </c>
      <c r="B129" s="43"/>
      <c r="C129" s="43"/>
      <c r="D129" s="44" t="s">
        <v>33</v>
      </c>
      <c r="E129" s="45"/>
      <c r="F129" s="46"/>
      <c r="G129" s="47"/>
      <c r="H129" s="48"/>
      <c r="I129" s="49"/>
      <c r="J129" s="49"/>
      <c r="K129" s="49"/>
      <c r="L129" s="49"/>
      <c r="M129" s="49"/>
      <c r="N129" s="47"/>
      <c r="O129" s="50"/>
      <c r="P129" s="51"/>
      <c r="Q129" s="52">
        <f t="shared" si="8"/>
        <v>0</v>
      </c>
      <c r="R129" s="53"/>
      <c r="S129" s="54">
        <f t="shared" si="9"/>
        <v>0</v>
      </c>
      <c r="T129" s="52">
        <f t="shared" si="9"/>
        <v>0</v>
      </c>
      <c r="U129" s="55"/>
    </row>
    <row r="130" spans="1:21" s="3" customFormat="1" ht="12">
      <c r="A130" s="1">
        <v>126</v>
      </c>
      <c r="B130" s="43"/>
      <c r="C130" s="43"/>
      <c r="D130" s="44" t="s">
        <v>33</v>
      </c>
      <c r="E130" s="45"/>
      <c r="F130" s="46"/>
      <c r="G130" s="47"/>
      <c r="H130" s="48"/>
      <c r="I130" s="49"/>
      <c r="J130" s="49"/>
      <c r="K130" s="49"/>
      <c r="L130" s="49"/>
      <c r="M130" s="49"/>
      <c r="N130" s="47"/>
      <c r="O130" s="50"/>
      <c r="P130" s="51"/>
      <c r="Q130" s="52">
        <f t="shared" si="8"/>
        <v>0</v>
      </c>
      <c r="R130" s="53"/>
      <c r="S130" s="54">
        <f t="shared" si="9"/>
        <v>0</v>
      </c>
      <c r="T130" s="52">
        <f t="shared" si="9"/>
        <v>0</v>
      </c>
      <c r="U130" s="55"/>
    </row>
    <row r="131" spans="1:21" s="3" customFormat="1" ht="12">
      <c r="A131" s="1">
        <v>127</v>
      </c>
      <c r="B131" s="43"/>
      <c r="C131" s="43"/>
      <c r="D131" s="44" t="s">
        <v>33</v>
      </c>
      <c r="E131" s="45"/>
      <c r="F131" s="46"/>
      <c r="G131" s="47"/>
      <c r="H131" s="48"/>
      <c r="I131" s="49"/>
      <c r="J131" s="49"/>
      <c r="K131" s="49"/>
      <c r="L131" s="49"/>
      <c r="M131" s="49"/>
      <c r="N131" s="47"/>
      <c r="O131" s="50"/>
      <c r="P131" s="51"/>
      <c r="Q131" s="52">
        <f t="shared" si="8"/>
        <v>0</v>
      </c>
      <c r="R131" s="53"/>
      <c r="S131" s="54">
        <f t="shared" si="9"/>
        <v>0</v>
      </c>
      <c r="T131" s="52">
        <f t="shared" si="9"/>
        <v>0</v>
      </c>
      <c r="U131" s="55"/>
    </row>
    <row r="132" spans="1:21" s="3" customFormat="1" ht="12">
      <c r="A132" s="1">
        <v>128</v>
      </c>
      <c r="B132" s="43"/>
      <c r="C132" s="43"/>
      <c r="D132" s="44" t="s">
        <v>33</v>
      </c>
      <c r="E132" s="45"/>
      <c r="F132" s="46"/>
      <c r="G132" s="47"/>
      <c r="H132" s="48"/>
      <c r="I132" s="49"/>
      <c r="J132" s="49"/>
      <c r="K132" s="49"/>
      <c r="L132" s="49"/>
      <c r="M132" s="49"/>
      <c r="N132" s="47"/>
      <c r="O132" s="50"/>
      <c r="P132" s="51"/>
      <c r="Q132" s="52">
        <f t="shared" si="8"/>
        <v>0</v>
      </c>
      <c r="R132" s="53"/>
      <c r="S132" s="54">
        <f t="shared" si="9"/>
        <v>0</v>
      </c>
      <c r="T132" s="52">
        <f t="shared" si="9"/>
        <v>0</v>
      </c>
      <c r="U132" s="55"/>
    </row>
    <row r="133" spans="1:21" s="3" customFormat="1" ht="12">
      <c r="A133" s="1">
        <v>129</v>
      </c>
      <c r="B133" s="43"/>
      <c r="C133" s="43"/>
      <c r="D133" s="44" t="s">
        <v>33</v>
      </c>
      <c r="E133" s="45"/>
      <c r="F133" s="46"/>
      <c r="G133" s="47"/>
      <c r="H133" s="48"/>
      <c r="I133" s="49"/>
      <c r="J133" s="49"/>
      <c r="K133" s="49"/>
      <c r="L133" s="49"/>
      <c r="M133" s="49"/>
      <c r="N133" s="47"/>
      <c r="O133" s="50"/>
      <c r="P133" s="51"/>
      <c r="Q133" s="52">
        <f t="shared" si="8"/>
        <v>0</v>
      </c>
      <c r="R133" s="53"/>
      <c r="S133" s="54">
        <f t="shared" si="9"/>
        <v>0</v>
      </c>
      <c r="T133" s="52">
        <f t="shared" si="9"/>
        <v>0</v>
      </c>
      <c r="U133" s="55"/>
    </row>
    <row r="134" spans="1:21" s="3" customFormat="1" ht="12">
      <c r="A134" s="1">
        <v>130</v>
      </c>
      <c r="B134" s="43"/>
      <c r="C134" s="43"/>
      <c r="D134" s="44" t="s">
        <v>33</v>
      </c>
      <c r="E134" s="45"/>
      <c r="F134" s="46"/>
      <c r="G134" s="47"/>
      <c r="H134" s="48"/>
      <c r="I134" s="49"/>
      <c r="J134" s="49"/>
      <c r="K134" s="49"/>
      <c r="L134" s="49"/>
      <c r="M134" s="49"/>
      <c r="N134" s="47"/>
      <c r="O134" s="50"/>
      <c r="P134" s="51"/>
      <c r="Q134" s="52">
        <f t="shared" si="8"/>
        <v>0</v>
      </c>
      <c r="R134" s="53"/>
      <c r="S134" s="54">
        <f t="shared" si="9"/>
        <v>0</v>
      </c>
      <c r="T134" s="52">
        <f t="shared" si="9"/>
        <v>0</v>
      </c>
      <c r="U134" s="55"/>
    </row>
    <row r="135" spans="1:21" s="3" customFormat="1" ht="12">
      <c r="A135" s="1">
        <v>131</v>
      </c>
      <c r="B135" s="43"/>
      <c r="C135" s="43"/>
      <c r="D135" s="44" t="s">
        <v>33</v>
      </c>
      <c r="E135" s="45"/>
      <c r="F135" s="46"/>
      <c r="G135" s="47"/>
      <c r="H135" s="48"/>
      <c r="I135" s="49"/>
      <c r="J135" s="49"/>
      <c r="K135" s="49"/>
      <c r="L135" s="49"/>
      <c r="M135" s="49"/>
      <c r="N135" s="47"/>
      <c r="O135" s="50"/>
      <c r="P135" s="51"/>
      <c r="Q135" s="52">
        <f t="shared" si="8"/>
        <v>0</v>
      </c>
      <c r="R135" s="53"/>
      <c r="S135" s="54">
        <f t="shared" si="9"/>
        <v>0</v>
      </c>
      <c r="T135" s="52">
        <f t="shared" si="9"/>
        <v>0</v>
      </c>
      <c r="U135" s="55"/>
    </row>
    <row r="136" spans="1:21" s="3" customFormat="1" ht="12">
      <c r="A136" s="1">
        <v>132</v>
      </c>
      <c r="B136" s="43"/>
      <c r="C136" s="43"/>
      <c r="D136" s="44" t="s">
        <v>33</v>
      </c>
      <c r="E136" s="45"/>
      <c r="F136" s="46"/>
      <c r="G136" s="47"/>
      <c r="H136" s="48"/>
      <c r="I136" s="49"/>
      <c r="J136" s="49"/>
      <c r="K136" s="49"/>
      <c r="L136" s="49"/>
      <c r="M136" s="49"/>
      <c r="N136" s="47"/>
      <c r="O136" s="50"/>
      <c r="P136" s="51"/>
      <c r="Q136" s="52">
        <f t="shared" si="8"/>
        <v>0</v>
      </c>
      <c r="R136" s="53"/>
      <c r="S136" s="54">
        <f t="shared" si="9"/>
        <v>0</v>
      </c>
      <c r="T136" s="52">
        <f t="shared" si="9"/>
        <v>0</v>
      </c>
      <c r="U136" s="55"/>
    </row>
    <row r="137" spans="1:21" s="3" customFormat="1" ht="12">
      <c r="A137" s="1">
        <v>133</v>
      </c>
      <c r="B137" s="43"/>
      <c r="C137" s="43"/>
      <c r="D137" s="44" t="s">
        <v>33</v>
      </c>
      <c r="E137" s="45"/>
      <c r="F137" s="46"/>
      <c r="G137" s="47"/>
      <c r="H137" s="48"/>
      <c r="I137" s="49"/>
      <c r="J137" s="49"/>
      <c r="K137" s="49"/>
      <c r="L137" s="49"/>
      <c r="M137" s="49"/>
      <c r="N137" s="47"/>
      <c r="O137" s="50"/>
      <c r="P137" s="51"/>
      <c r="Q137" s="52">
        <f t="shared" si="8"/>
        <v>0</v>
      </c>
      <c r="R137" s="53"/>
      <c r="S137" s="54">
        <f t="shared" si="9"/>
        <v>0</v>
      </c>
      <c r="T137" s="52">
        <f t="shared" si="9"/>
        <v>0</v>
      </c>
      <c r="U137" s="55"/>
    </row>
    <row r="138" spans="1:21" s="3" customFormat="1" ht="12">
      <c r="A138" s="1">
        <v>134</v>
      </c>
      <c r="B138" s="43"/>
      <c r="C138" s="43"/>
      <c r="D138" s="44" t="s">
        <v>33</v>
      </c>
      <c r="E138" s="45"/>
      <c r="F138" s="46"/>
      <c r="G138" s="47"/>
      <c r="H138" s="48"/>
      <c r="I138" s="49"/>
      <c r="J138" s="49"/>
      <c r="K138" s="49"/>
      <c r="L138" s="49"/>
      <c r="M138" s="49"/>
      <c r="N138" s="47"/>
      <c r="O138" s="50"/>
      <c r="P138" s="51"/>
      <c r="Q138" s="52">
        <f t="shared" si="8"/>
        <v>0</v>
      </c>
      <c r="R138" s="53"/>
      <c r="S138" s="54">
        <f t="shared" si="9"/>
        <v>0</v>
      </c>
      <c r="T138" s="52">
        <f t="shared" si="9"/>
        <v>0</v>
      </c>
      <c r="U138" s="55"/>
    </row>
    <row r="139" spans="1:21" s="3" customFormat="1" ht="12">
      <c r="A139" s="1">
        <v>135</v>
      </c>
      <c r="B139" s="43"/>
      <c r="C139" s="43"/>
      <c r="D139" s="44" t="s">
        <v>33</v>
      </c>
      <c r="E139" s="45"/>
      <c r="F139" s="46"/>
      <c r="G139" s="47"/>
      <c r="H139" s="48"/>
      <c r="I139" s="49"/>
      <c r="J139" s="49"/>
      <c r="K139" s="49"/>
      <c r="L139" s="49"/>
      <c r="M139" s="49"/>
      <c r="N139" s="47"/>
      <c r="O139" s="50"/>
      <c r="P139" s="51"/>
      <c r="Q139" s="52">
        <f t="shared" si="8"/>
        <v>0</v>
      </c>
      <c r="R139" s="53"/>
      <c r="S139" s="54">
        <f t="shared" si="9"/>
        <v>0</v>
      </c>
      <c r="T139" s="52">
        <f t="shared" si="9"/>
        <v>0</v>
      </c>
      <c r="U139" s="55"/>
    </row>
    <row r="140" spans="1:21" s="3" customFormat="1" ht="12">
      <c r="A140" s="1">
        <v>136</v>
      </c>
      <c r="B140" s="43"/>
      <c r="C140" s="43"/>
      <c r="D140" s="44" t="s">
        <v>33</v>
      </c>
      <c r="E140" s="45"/>
      <c r="F140" s="46"/>
      <c r="G140" s="47"/>
      <c r="H140" s="48"/>
      <c r="I140" s="49"/>
      <c r="J140" s="49"/>
      <c r="K140" s="49"/>
      <c r="L140" s="49"/>
      <c r="M140" s="49"/>
      <c r="N140" s="47"/>
      <c r="O140" s="50"/>
      <c r="P140" s="51"/>
      <c r="Q140" s="52">
        <f t="shared" si="8"/>
        <v>0</v>
      </c>
      <c r="R140" s="53"/>
      <c r="S140" s="54">
        <f t="shared" si="9"/>
        <v>0</v>
      </c>
      <c r="T140" s="52">
        <f t="shared" si="9"/>
        <v>0</v>
      </c>
      <c r="U140" s="55"/>
    </row>
    <row r="141" spans="1:21" s="3" customFormat="1" ht="12">
      <c r="A141" s="1">
        <v>137</v>
      </c>
      <c r="B141" s="43"/>
      <c r="C141" s="43"/>
      <c r="D141" s="44" t="s">
        <v>33</v>
      </c>
      <c r="E141" s="45"/>
      <c r="F141" s="46"/>
      <c r="G141" s="47"/>
      <c r="H141" s="48"/>
      <c r="I141" s="49"/>
      <c r="J141" s="49"/>
      <c r="K141" s="49"/>
      <c r="L141" s="49"/>
      <c r="M141" s="49"/>
      <c r="N141" s="47"/>
      <c r="O141" s="50"/>
      <c r="P141" s="51"/>
      <c r="Q141" s="52">
        <f t="shared" si="8"/>
        <v>0</v>
      </c>
      <c r="R141" s="53"/>
      <c r="S141" s="54">
        <f t="shared" si="9"/>
        <v>0</v>
      </c>
      <c r="T141" s="52">
        <f t="shared" si="9"/>
        <v>0</v>
      </c>
      <c r="U141" s="55"/>
    </row>
    <row r="142" spans="1:21" s="3" customFormat="1" ht="12">
      <c r="A142" s="1">
        <v>138</v>
      </c>
      <c r="B142" s="43"/>
      <c r="C142" s="43"/>
      <c r="D142" s="44" t="s">
        <v>33</v>
      </c>
      <c r="E142" s="45"/>
      <c r="F142" s="46"/>
      <c r="G142" s="47"/>
      <c r="H142" s="48"/>
      <c r="I142" s="49"/>
      <c r="J142" s="49"/>
      <c r="K142" s="49"/>
      <c r="L142" s="49"/>
      <c r="M142" s="49"/>
      <c r="N142" s="47"/>
      <c r="O142" s="50"/>
      <c r="P142" s="51"/>
      <c r="Q142" s="52">
        <f t="shared" si="8"/>
        <v>0</v>
      </c>
      <c r="R142" s="53"/>
      <c r="S142" s="54">
        <f t="shared" si="9"/>
        <v>0</v>
      </c>
      <c r="T142" s="52">
        <f t="shared" si="9"/>
        <v>0</v>
      </c>
      <c r="U142" s="55"/>
    </row>
    <row r="143" spans="1:21" s="3" customFormat="1" ht="12">
      <c r="A143" s="1">
        <v>139</v>
      </c>
      <c r="B143" s="43"/>
      <c r="C143" s="43"/>
      <c r="D143" s="44" t="s">
        <v>33</v>
      </c>
      <c r="E143" s="45"/>
      <c r="F143" s="46"/>
      <c r="G143" s="47"/>
      <c r="H143" s="48"/>
      <c r="I143" s="49"/>
      <c r="J143" s="49"/>
      <c r="K143" s="49"/>
      <c r="L143" s="49"/>
      <c r="M143" s="49"/>
      <c r="N143" s="47"/>
      <c r="O143" s="50"/>
      <c r="P143" s="51"/>
      <c r="Q143" s="52">
        <f t="shared" si="8"/>
        <v>0</v>
      </c>
      <c r="R143" s="53"/>
      <c r="S143" s="54">
        <f t="shared" si="9"/>
        <v>0</v>
      </c>
      <c r="T143" s="52">
        <f t="shared" si="9"/>
        <v>0</v>
      </c>
      <c r="U143" s="55"/>
    </row>
    <row r="144" spans="1:21" s="3" customFormat="1" ht="12">
      <c r="A144" s="1">
        <v>140</v>
      </c>
      <c r="B144" s="43"/>
      <c r="C144" s="43"/>
      <c r="D144" s="44" t="s">
        <v>33</v>
      </c>
      <c r="E144" s="45"/>
      <c r="F144" s="46"/>
      <c r="G144" s="47"/>
      <c r="H144" s="48"/>
      <c r="I144" s="49"/>
      <c r="J144" s="49"/>
      <c r="K144" s="49"/>
      <c r="L144" s="49"/>
      <c r="M144" s="49"/>
      <c r="N144" s="47"/>
      <c r="O144" s="50"/>
      <c r="P144" s="51"/>
      <c r="Q144" s="52">
        <f t="shared" si="8"/>
        <v>0</v>
      </c>
      <c r="R144" s="53"/>
      <c r="S144" s="54">
        <f t="shared" si="9"/>
        <v>0</v>
      </c>
      <c r="T144" s="52">
        <f t="shared" si="9"/>
        <v>0</v>
      </c>
      <c r="U144" s="55"/>
    </row>
    <row r="145" spans="1:21" s="3" customFormat="1" ht="12">
      <c r="A145" s="1">
        <v>141</v>
      </c>
      <c r="B145" s="43"/>
      <c r="C145" s="43"/>
      <c r="D145" s="44" t="s">
        <v>33</v>
      </c>
      <c r="E145" s="45"/>
      <c r="F145" s="46"/>
      <c r="G145" s="47"/>
      <c r="H145" s="48"/>
      <c r="I145" s="49"/>
      <c r="J145" s="49"/>
      <c r="K145" s="49"/>
      <c r="L145" s="49"/>
      <c r="M145" s="49"/>
      <c r="N145" s="47"/>
      <c r="O145" s="50"/>
      <c r="P145" s="51"/>
      <c r="Q145" s="52">
        <f t="shared" si="8"/>
        <v>0</v>
      </c>
      <c r="R145" s="53"/>
      <c r="S145" s="54">
        <f t="shared" si="9"/>
        <v>0</v>
      </c>
      <c r="T145" s="52">
        <f t="shared" si="9"/>
        <v>0</v>
      </c>
      <c r="U145" s="55"/>
    </row>
    <row r="146" spans="1:21" s="3" customFormat="1" ht="12">
      <c r="A146" s="1">
        <v>142</v>
      </c>
      <c r="B146" s="43"/>
      <c r="C146" s="43"/>
      <c r="D146" s="44" t="s">
        <v>33</v>
      </c>
      <c r="E146" s="45"/>
      <c r="F146" s="46"/>
      <c r="G146" s="47"/>
      <c r="H146" s="48"/>
      <c r="I146" s="49"/>
      <c r="J146" s="49"/>
      <c r="K146" s="49"/>
      <c r="L146" s="49"/>
      <c r="M146" s="49"/>
      <c r="N146" s="47"/>
      <c r="O146" s="50"/>
      <c r="P146" s="51"/>
      <c r="Q146" s="52">
        <f t="shared" si="8"/>
        <v>0</v>
      </c>
      <c r="R146" s="53"/>
      <c r="S146" s="54">
        <f t="shared" si="9"/>
        <v>0</v>
      </c>
      <c r="T146" s="52">
        <f t="shared" si="9"/>
        <v>0</v>
      </c>
      <c r="U146" s="55"/>
    </row>
    <row r="147" spans="1:16" s="3" customFormat="1" ht="12">
      <c r="A147" s="1"/>
      <c r="D147" s="6"/>
      <c r="E147" s="6"/>
      <c r="F147" s="4"/>
      <c r="G147" s="4"/>
      <c r="H147" s="4">
        <f aca="true" t="shared" si="10" ref="H147:N147">IF(COUNTIF(H10:H146,"x")&gt;0,1,0)</f>
        <v>1</v>
      </c>
      <c r="I147" s="4">
        <f t="shared" si="10"/>
        <v>0</v>
      </c>
      <c r="J147" s="4">
        <f t="shared" si="10"/>
        <v>1</v>
      </c>
      <c r="K147" s="4">
        <f t="shared" si="10"/>
        <v>0</v>
      </c>
      <c r="L147" s="4">
        <f t="shared" si="10"/>
        <v>0</v>
      </c>
      <c r="M147" s="4">
        <f t="shared" si="10"/>
        <v>0</v>
      </c>
      <c r="N147" s="4">
        <f t="shared" si="10"/>
        <v>0</v>
      </c>
      <c r="O147" s="70">
        <f>SUM(H147:N147)</f>
        <v>2</v>
      </c>
      <c r="P147" s="4"/>
    </row>
  </sheetData>
  <sheetProtection/>
  <mergeCells count="11">
    <mergeCell ref="D1:G1"/>
    <mergeCell ref="F3:P3"/>
    <mergeCell ref="B4:E4"/>
    <mergeCell ref="F4:P4"/>
    <mergeCell ref="F5:P5"/>
    <mergeCell ref="B6:E6"/>
    <mergeCell ref="F6:P6"/>
    <mergeCell ref="M8:N8"/>
    <mergeCell ref="O8:R8"/>
    <mergeCell ref="W8:W9"/>
    <mergeCell ref="X8:Z8"/>
  </mergeCells>
  <conditionalFormatting sqref="AA10 X10:Z19">
    <cfRule type="cellIs" priority="1" dxfId="1" operator="equal">
      <formula>0</formula>
    </cfRule>
  </conditionalFormatting>
  <dataValidations count="8">
    <dataValidation type="list" allowBlank="1" showInputMessage="1" showErrorMessage="1" sqref="IQ10:IQ146 C10:C146">
      <formula1>$W$10:$W$19</formula1>
    </dataValidation>
    <dataValidation type="list" allowBlank="1" showInputMessage="1" showErrorMessage="1" sqref="D10:D146">
      <formula1>"-,1,2,3,4,5,6"</formula1>
    </dataValidation>
    <dataValidation type="time" allowBlank="1" showInputMessage="1" showErrorMessage="1" sqref="O10:P146">
      <formula1>0</formula1>
      <formula2>0.9993055555555556</formula2>
    </dataValidation>
    <dataValidation type="list" allowBlank="1" showInputMessage="1" showErrorMessage="1" sqref="G10:G146">
      <formula1>"0,1,2,3,4,5,6,7,8,9,10,11,12,13,14,15,16,17,18,19,20,21,22,23,24,25,26,27,28,29,30,31,32,33,34,35,36,37,38,39,40,41,42,43,44,45,46,47,48,49,50"</formula1>
    </dataValidation>
    <dataValidation type="whole" allowBlank="1" showInputMessage="1" showErrorMessage="1" sqref="R10:R146">
      <formula1>1</formula1>
      <formula2>2000</formula2>
    </dataValidation>
    <dataValidation type="list" allowBlank="1" showInputMessage="1" showErrorMessage="1" sqref="E10:E146">
      <formula1>"0,2,3,4,5,6,7,8,9,10"</formula1>
    </dataValidation>
    <dataValidation type="list" allowBlank="1" showInputMessage="1" showErrorMessage="1" sqref="H10:N146 F10:F146">
      <formula1>"-,X"</formula1>
    </dataValidation>
    <dataValidation type="date" allowBlank="1" showInputMessage="1" showErrorMessage="1" sqref="U2">
      <formula1>38991</formula1>
      <formula2>40452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D1">
      <selection activeCell="N3" sqref="N3"/>
    </sheetView>
  </sheetViews>
  <sheetFormatPr defaultColWidth="11.00390625" defaultRowHeight="12.75"/>
  <cols>
    <col min="2" max="2" width="15.50390625" style="78" customWidth="1"/>
    <col min="3" max="3" width="13.375" style="0" customWidth="1"/>
    <col min="4" max="4" width="14.875" style="0" customWidth="1"/>
    <col min="5" max="5" width="13.875" style="0" customWidth="1"/>
    <col min="6" max="7" width="12.50390625" style="0" customWidth="1"/>
    <col min="8" max="8" width="14.375" style="72" bestFit="1" customWidth="1"/>
    <col min="9" max="9" width="12.00390625" style="0" bestFit="1" customWidth="1"/>
    <col min="14" max="14" width="14.25390625" style="0" bestFit="1" customWidth="1"/>
  </cols>
  <sheetData>
    <row r="1" spans="1:14" ht="12.75">
      <c r="A1" t="s">
        <v>50</v>
      </c>
      <c r="B1" s="82">
        <v>163</v>
      </c>
      <c r="C1" s="78">
        <v>365</v>
      </c>
      <c r="D1" s="78">
        <v>24</v>
      </c>
      <c r="E1" s="78" t="s">
        <v>48</v>
      </c>
      <c r="H1" s="82" t="s">
        <v>52</v>
      </c>
      <c r="I1" s="82" t="s">
        <v>53</v>
      </c>
      <c r="J1" s="82" t="s">
        <v>54</v>
      </c>
      <c r="K1" s="82" t="s">
        <v>55</v>
      </c>
      <c r="M1" s="82" t="s">
        <v>57</v>
      </c>
      <c r="N1" s="82" t="s">
        <v>59</v>
      </c>
    </row>
    <row r="2" spans="2:15" ht="12.75">
      <c r="B2" s="80">
        <f>B1*200</f>
        <v>32600</v>
      </c>
      <c r="F2" s="77"/>
      <c r="G2" s="77" t="s">
        <v>56</v>
      </c>
      <c r="H2" s="98">
        <v>163</v>
      </c>
      <c r="I2" s="100">
        <f>H2/365</f>
        <v>0.4465753424657534</v>
      </c>
      <c r="J2" s="99">
        <f>I2/24</f>
        <v>0.01860730593607306</v>
      </c>
      <c r="K2">
        <v>200</v>
      </c>
      <c r="L2" s="100">
        <f>J2*K2</f>
        <v>3.721461187214612</v>
      </c>
      <c r="M2" s="102">
        <v>0.056</v>
      </c>
      <c r="N2" s="101"/>
      <c r="O2" s="101">
        <f>M2*L2</f>
        <v>0.20840182648401828</v>
      </c>
    </row>
    <row r="3" spans="2:15" ht="12.75">
      <c r="B3" s="78" t="s">
        <v>49</v>
      </c>
      <c r="C3" s="75">
        <f>B2/C1</f>
        <v>89.31506849315069</v>
      </c>
      <c r="D3" s="76">
        <f>C3/D1</f>
        <v>3.721461187214612</v>
      </c>
      <c r="G3" t="s">
        <v>58</v>
      </c>
      <c r="H3" s="98">
        <v>15</v>
      </c>
      <c r="I3" s="100">
        <f>H3/365</f>
        <v>0.0410958904109589</v>
      </c>
      <c r="J3" s="99">
        <f>I3/24</f>
        <v>0.0017123287671232876</v>
      </c>
      <c r="K3">
        <v>200</v>
      </c>
      <c r="L3" s="100">
        <f>J3*K3</f>
        <v>0.3424657534246575</v>
      </c>
      <c r="M3" s="101"/>
      <c r="N3" s="103">
        <v>0.21</v>
      </c>
      <c r="O3" s="101">
        <f>N3*L3</f>
        <v>0.07191780821917808</v>
      </c>
    </row>
    <row r="4" spans="2:15" ht="12.75">
      <c r="B4" s="81">
        <v>0.045</v>
      </c>
      <c r="C4" s="79">
        <f>C3*B4</f>
        <v>4.019178082191781</v>
      </c>
      <c r="D4" s="79">
        <f>D3*B4</f>
        <v>0.16746575342465753</v>
      </c>
      <c r="G4" t="s">
        <v>60</v>
      </c>
      <c r="O4" s="101">
        <f>SUM(O2:O3)</f>
        <v>0.2803196347031964</v>
      </c>
    </row>
    <row r="7" ht="12.75">
      <c r="B7" s="82">
        <v>17</v>
      </c>
    </row>
    <row r="8" ht="12.75">
      <c r="B8" s="80">
        <f>B7*200</f>
        <v>3400</v>
      </c>
    </row>
    <row r="9" spans="2:4" ht="12.75">
      <c r="B9" s="78" t="s">
        <v>49</v>
      </c>
      <c r="C9" s="75">
        <f>B8/C1</f>
        <v>9.315068493150685</v>
      </c>
      <c r="D9" s="76">
        <f>C9/D1</f>
        <v>0.3881278538812785</v>
      </c>
    </row>
    <row r="10" spans="2:4" ht="12.75">
      <c r="B10" s="81">
        <v>0.2</v>
      </c>
      <c r="C10" s="79">
        <f>C9*B10</f>
        <v>1.863013698630137</v>
      </c>
      <c r="D10" s="79">
        <f>D9*B10</f>
        <v>0.0776255707762557</v>
      </c>
    </row>
    <row r="12" ht="12.75">
      <c r="D12" s="77">
        <f>D4+D10</f>
        <v>0.24509132420091323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 Hildesheim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Martin.Spatz</dc:creator>
  <cp:keywords/>
  <dc:description/>
  <cp:lastModifiedBy>Martin.Spatz</cp:lastModifiedBy>
  <cp:lastPrinted>2014-07-30T12:13:09Z</cp:lastPrinted>
  <dcterms:created xsi:type="dcterms:W3CDTF">2014-07-30T11:56:14Z</dcterms:created>
  <dcterms:modified xsi:type="dcterms:W3CDTF">2014-09-16T16:23:52Z</dcterms:modified>
  <cp:category/>
  <cp:version/>
  <cp:contentType/>
  <cp:contentStatus/>
</cp:coreProperties>
</file>